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教师工作业绩一览表" sheetId="1" r:id="rId1"/>
    <sheet name="教科研业绩" sheetId="3" r:id="rId2"/>
    <sheet name="科研工作量" sheetId="7" r:id="rId3"/>
    <sheet name="教研工作量" sheetId="6" r:id="rId4"/>
    <sheet name="教研申报" sheetId="4" r:id="rId5"/>
    <sheet name="科研申报" sheetId="5" r:id="rId6"/>
    <sheet name="教科研考核细则" sheetId="8" r:id="rId7"/>
    <sheet name="学院发展" sheetId="9" r:id="rId8"/>
    <sheet name="学院发展考核细则" sheetId="12" r:id="rId9"/>
    <sheet name="工会活动" sheetId="10" r:id="rId10"/>
    <sheet name="行政" sheetId="11" r:id="rId11"/>
    <sheet name="行政岗位考评表" sheetId="13" r:id="rId12"/>
    <sheet name="督导听课" sheetId="15" r:id="rId13"/>
    <sheet name="授课任务" sheetId="16" r:id="rId14"/>
    <sheet name="教学档案抽查" sheetId="14" r:id="rId15"/>
    <sheet name="考研指导教师" sheetId="21" r:id="rId16"/>
    <sheet name="就业第三方工作教师" sheetId="20" r:id="rId17"/>
    <sheet name="学科竞赛" sheetId="18" r:id="rId18"/>
    <sheet name="学生科研" sheetId="19" r:id="rId19"/>
    <sheet name="导师指导" sheetId="17" r:id="rId20"/>
  </sheets>
  <definedNames>
    <definedName name="_xlnm._FilterDatabase" localSheetId="0" hidden="1">教师工作业绩一览表!$B$2:$AA$32</definedName>
  </definedNames>
  <calcPr calcId="124519"/>
</workbook>
</file>

<file path=xl/calcChain.xml><?xml version="1.0" encoding="utf-8"?>
<calcChain xmlns="http://schemas.openxmlformats.org/spreadsheetml/2006/main">
  <c r="Q10" i="1"/>
  <c r="Q11"/>
  <c r="Q12"/>
  <c r="Q13"/>
  <c r="Q14"/>
  <c r="R14" s="1"/>
  <c r="Y14" s="1"/>
  <c r="Q15"/>
  <c r="Q16"/>
  <c r="Q17"/>
  <c r="Q18"/>
  <c r="R18" s="1"/>
  <c r="Y18" s="1"/>
  <c r="Q19"/>
  <c r="Q20"/>
  <c r="Q21"/>
  <c r="Q22"/>
  <c r="R22" s="1"/>
  <c r="Y22" s="1"/>
  <c r="Q23"/>
  <c r="Q24"/>
  <c r="Q9"/>
  <c r="G31" i="17"/>
  <c r="G30"/>
  <c r="G29"/>
  <c r="G28"/>
  <c r="G27"/>
  <c r="G26"/>
  <c r="G25"/>
  <c r="G24"/>
  <c r="G23"/>
  <c r="G22"/>
  <c r="G21"/>
  <c r="G20"/>
  <c r="G19"/>
  <c r="G18"/>
  <c r="G17"/>
  <c r="G16"/>
  <c r="G15"/>
  <c r="G14"/>
  <c r="G13"/>
  <c r="G12"/>
  <c r="G11"/>
  <c r="G10"/>
  <c r="G9"/>
  <c r="G8"/>
  <c r="G7"/>
  <c r="G6"/>
  <c r="G5"/>
  <c r="G4"/>
  <c r="G3"/>
  <c r="G2"/>
  <c r="W30" i="9"/>
  <c r="W24"/>
  <c r="W23"/>
  <c r="W22"/>
  <c r="W21"/>
  <c r="W20"/>
  <c r="W19"/>
  <c r="W18"/>
  <c r="W17"/>
  <c r="W16"/>
  <c r="W15"/>
  <c r="W14"/>
  <c r="W13"/>
  <c r="W12"/>
  <c r="W11"/>
  <c r="W10"/>
  <c r="W9"/>
  <c r="C33" i="3"/>
  <c r="E32"/>
  <c r="E31"/>
  <c r="E30"/>
  <c r="E29"/>
  <c r="I28"/>
  <c r="H28"/>
  <c r="E28"/>
  <c r="E27"/>
  <c r="E26"/>
  <c r="E25"/>
  <c r="E24"/>
  <c r="E23"/>
  <c r="I22"/>
  <c r="H22"/>
  <c r="E22"/>
  <c r="I21"/>
  <c r="H21"/>
  <c r="E21"/>
  <c r="I20"/>
  <c r="H20"/>
  <c r="E20"/>
  <c r="I19"/>
  <c r="H19"/>
  <c r="E19"/>
  <c r="I18"/>
  <c r="H18"/>
  <c r="E18"/>
  <c r="I17"/>
  <c r="H17"/>
  <c r="E17"/>
  <c r="I16"/>
  <c r="H16"/>
  <c r="E16"/>
  <c r="I15"/>
  <c r="H15"/>
  <c r="E15"/>
  <c r="I14"/>
  <c r="H14"/>
  <c r="E14"/>
  <c r="I13"/>
  <c r="H13"/>
  <c r="E13"/>
  <c r="I12"/>
  <c r="H12"/>
  <c r="E12"/>
  <c r="I11"/>
  <c r="H11"/>
  <c r="E11"/>
  <c r="I10"/>
  <c r="H10"/>
  <c r="E10"/>
  <c r="I9"/>
  <c r="H9"/>
  <c r="E9"/>
  <c r="I8"/>
  <c r="H8"/>
  <c r="E8"/>
  <c r="I7"/>
  <c r="H7"/>
  <c r="E7"/>
  <c r="I6"/>
  <c r="H6"/>
  <c r="E6"/>
  <c r="I5"/>
  <c r="H5"/>
  <c r="E5"/>
  <c r="I4"/>
  <c r="H4"/>
  <c r="E4"/>
  <c r="I3"/>
  <c r="H3"/>
  <c r="E3"/>
  <c r="X34" i="1"/>
  <c r="R34"/>
  <c r="Q34"/>
  <c r="H34"/>
  <c r="G34"/>
  <c r="R33"/>
  <c r="Q33"/>
  <c r="H33"/>
  <c r="G33"/>
  <c r="Y32"/>
  <c r="X32"/>
  <c r="Y31"/>
  <c r="X31"/>
  <c r="Y30"/>
  <c r="X30"/>
  <c r="W30"/>
  <c r="R30"/>
  <c r="Q30"/>
  <c r="H30"/>
  <c r="G30"/>
  <c r="Y24"/>
  <c r="X24"/>
  <c r="W24"/>
  <c r="R24"/>
  <c r="H24"/>
  <c r="G24"/>
  <c r="X23"/>
  <c r="W23"/>
  <c r="R23"/>
  <c r="Y23" s="1"/>
  <c r="H23"/>
  <c r="G23"/>
  <c r="X22"/>
  <c r="W22"/>
  <c r="H22"/>
  <c r="G22"/>
  <c r="X21"/>
  <c r="W21"/>
  <c r="R21"/>
  <c r="Y21" s="1"/>
  <c r="H21"/>
  <c r="G21"/>
  <c r="Y20"/>
  <c r="X20"/>
  <c r="W20"/>
  <c r="R20"/>
  <c r="H20"/>
  <c r="G20"/>
  <c r="X19"/>
  <c r="W19"/>
  <c r="R19"/>
  <c r="Y19" s="1"/>
  <c r="H19"/>
  <c r="G19"/>
  <c r="X18"/>
  <c r="W18"/>
  <c r="H18"/>
  <c r="G18"/>
  <c r="X17"/>
  <c r="W17"/>
  <c r="R17"/>
  <c r="Y17" s="1"/>
  <c r="H17"/>
  <c r="G17"/>
  <c r="Y16"/>
  <c r="X16"/>
  <c r="W16"/>
  <c r="R16"/>
  <c r="H16"/>
  <c r="G16"/>
  <c r="X15"/>
  <c r="W15"/>
  <c r="R15"/>
  <c r="Y15" s="1"/>
  <c r="H15"/>
  <c r="G15"/>
  <c r="X14"/>
  <c r="W14"/>
  <c r="H14"/>
  <c r="G14"/>
  <c r="X13"/>
  <c r="W13"/>
  <c r="R13"/>
  <c r="Y13" s="1"/>
  <c r="H13"/>
  <c r="G13"/>
  <c r="Y12"/>
  <c r="X12"/>
  <c r="W12"/>
  <c r="R12"/>
  <c r="H12"/>
  <c r="G12"/>
  <c r="X11"/>
  <c r="W11"/>
  <c r="R11"/>
  <c r="Y11" s="1"/>
  <c r="H11"/>
  <c r="G11"/>
  <c r="Y10"/>
  <c r="X10"/>
  <c r="W10"/>
  <c r="R10"/>
  <c r="H10"/>
  <c r="G10"/>
  <c r="Y9"/>
  <c r="X9"/>
  <c r="W9"/>
  <c r="R9"/>
  <c r="H9"/>
  <c r="G9"/>
</calcChain>
</file>

<file path=xl/sharedStrings.xml><?xml version="1.0" encoding="utf-8"?>
<sst xmlns="http://schemas.openxmlformats.org/spreadsheetml/2006/main" count="1448" uniqueCount="551">
  <si>
    <t>建筑工程学院2021年度教师业绩考核表</t>
  </si>
  <si>
    <t>序号</t>
  </si>
  <si>
    <t>姓名</t>
  </si>
  <si>
    <t>教学工作20%</t>
  </si>
  <si>
    <t>科研工作30%</t>
  </si>
  <si>
    <t>学院发展25%</t>
  </si>
  <si>
    <t>育人工作25%</t>
  </si>
  <si>
    <t>总得分</t>
  </si>
  <si>
    <t>人员类别</t>
  </si>
  <si>
    <t>职称</t>
  </si>
  <si>
    <t>教学工作量70%</t>
  </si>
  <si>
    <t>教学档案30%</t>
  </si>
  <si>
    <t>授课任务40%</t>
  </si>
  <si>
    <t>督导听课20%</t>
  </si>
  <si>
    <t>教学研究10%</t>
  </si>
  <si>
    <t>合计</t>
  </si>
  <si>
    <t>20%得分</t>
  </si>
  <si>
    <t>工作量考核85</t>
  </si>
  <si>
    <t>申报15%</t>
  </si>
  <si>
    <t>30%得分</t>
  </si>
  <si>
    <t>学科与平台、基地建设15%</t>
  </si>
  <si>
    <t>专业建设30%</t>
  </si>
  <si>
    <t>实验室建设与行动25%</t>
  </si>
  <si>
    <t>宣传与工会工作15%</t>
  </si>
  <si>
    <t>会议与党建活动15%</t>
  </si>
  <si>
    <t>25%得分</t>
  </si>
  <si>
    <t>学科竞赛15%</t>
  </si>
  <si>
    <t>学生科研15%</t>
  </si>
  <si>
    <t>导师指导20%</t>
  </si>
  <si>
    <t>班主任工作50%</t>
  </si>
  <si>
    <t>得分</t>
  </si>
  <si>
    <t>何忠茂</t>
  </si>
  <si>
    <t>专任教师</t>
  </si>
  <si>
    <t>正高</t>
  </si>
  <si>
    <t>虞艳丽</t>
  </si>
  <si>
    <t>辅导员</t>
  </si>
  <si>
    <t>中级</t>
  </si>
  <si>
    <t>张美亮</t>
  </si>
  <si>
    <t>副高</t>
  </si>
  <si>
    <t>刘链波</t>
  </si>
  <si>
    <t>讲师</t>
  </si>
  <si>
    <t>王新堂</t>
  </si>
  <si>
    <t>侯文虎</t>
  </si>
  <si>
    <t>张家亮</t>
  </si>
  <si>
    <t>马东方</t>
  </si>
  <si>
    <t>张幸锵</t>
  </si>
  <si>
    <t>戴晓芳</t>
  </si>
  <si>
    <t>初级</t>
  </si>
  <si>
    <t>杜永飞</t>
  </si>
  <si>
    <t>张灵</t>
  </si>
  <si>
    <t>蒋建钢</t>
  </si>
  <si>
    <t>凌莉</t>
  </si>
  <si>
    <t>金子凯</t>
  </si>
  <si>
    <t>赵圣洁</t>
  </si>
  <si>
    <t>谢明</t>
  </si>
  <si>
    <t>董明</t>
  </si>
  <si>
    <t>时敬明</t>
  </si>
  <si>
    <t>卢惠敏</t>
  </si>
  <si>
    <t>伍中龙</t>
  </si>
  <si>
    <t>陈巧娟</t>
  </si>
  <si>
    <t>教学秘书</t>
  </si>
  <si>
    <t>王婷</t>
  </si>
  <si>
    <t>周佳琴</t>
  </si>
  <si>
    <t>黄夏梅</t>
  </si>
  <si>
    <t>科研秘书</t>
  </si>
  <si>
    <t>朱杰</t>
  </si>
  <si>
    <t>林港量</t>
  </si>
  <si>
    <t>实验员</t>
  </si>
  <si>
    <t>无</t>
  </si>
  <si>
    <t>沈义</t>
  </si>
  <si>
    <t>行政秘书</t>
  </si>
  <si>
    <t>梧松</t>
  </si>
  <si>
    <t>督导</t>
  </si>
  <si>
    <t>胡鋆</t>
  </si>
  <si>
    <t>分数换算原则：“合计”一栏得最高位得满分，其他按比例折算</t>
  </si>
  <si>
    <t>教科研工作30%</t>
  </si>
  <si>
    <t>科研总工作量</t>
  </si>
  <si>
    <t>教研总工作量</t>
  </si>
  <si>
    <t>教科研工作总量</t>
  </si>
  <si>
    <t>工作量85%</t>
  </si>
  <si>
    <t>科研申报15%</t>
  </si>
  <si>
    <t>排名</t>
  </si>
  <si>
    <t>张  灵</t>
  </si>
  <si>
    <t>凌  莉</t>
  </si>
  <si>
    <t>谢  明</t>
  </si>
  <si>
    <t>董  明</t>
  </si>
  <si>
    <t>王  婷</t>
  </si>
  <si>
    <t>2021年度个人科研工作量汇总表</t>
  </si>
  <si>
    <t>教工号</t>
  </si>
  <si>
    <t>所在单位</t>
  </si>
  <si>
    <t>总工作量</t>
  </si>
  <si>
    <t>项目工作量</t>
  </si>
  <si>
    <t>获奖工作量</t>
  </si>
  <si>
    <t>艺术成果工作量</t>
  </si>
  <si>
    <t>论文工作量</t>
  </si>
  <si>
    <t>著作工作量</t>
  </si>
  <si>
    <t>知识产权工作量</t>
  </si>
  <si>
    <t>成果应用工作量</t>
  </si>
  <si>
    <t>创新平台工作量</t>
  </si>
  <si>
    <t>学科工作量</t>
  </si>
  <si>
    <t>1828603</t>
  </si>
  <si>
    <t>建筑工程学院</t>
  </si>
  <si>
    <t>0811001</t>
  </si>
  <si>
    <t>1528602</t>
  </si>
  <si>
    <t>1528605</t>
  </si>
  <si>
    <t>1929403</t>
  </si>
  <si>
    <t>2029401</t>
  </si>
  <si>
    <t>1528603</t>
  </si>
  <si>
    <t>1528608</t>
  </si>
  <si>
    <t>1528609</t>
  </si>
  <si>
    <t>1728602</t>
  </si>
  <si>
    <t>1928601</t>
  </si>
  <si>
    <t>1928602</t>
  </si>
  <si>
    <t>1628603</t>
  </si>
  <si>
    <t>0828601</t>
  </si>
  <si>
    <t>1428601</t>
  </si>
  <si>
    <t>1428603</t>
  </si>
  <si>
    <t>1728603</t>
  </si>
  <si>
    <t>1728605</t>
  </si>
  <si>
    <t>1828606</t>
  </si>
  <si>
    <t>1728601</t>
  </si>
  <si>
    <t>1828605</t>
  </si>
  <si>
    <t>1828604</t>
  </si>
  <si>
    <t>1711004</t>
  </si>
  <si>
    <t>2111002</t>
  </si>
  <si>
    <t>0710801</t>
  </si>
  <si>
    <t>1929404</t>
  </si>
  <si>
    <t>1929405</t>
  </si>
  <si>
    <t>2029402</t>
  </si>
  <si>
    <t>1328602</t>
  </si>
  <si>
    <t>2129401</t>
  </si>
  <si>
    <t/>
  </si>
  <si>
    <t>表7 2021年院级教研工作量汇总表</t>
  </si>
  <si>
    <t>1.教学平台建设</t>
  </si>
  <si>
    <t>2.专业建设</t>
  </si>
  <si>
    <t>3.教材建设</t>
  </si>
  <si>
    <t>4.课程建设</t>
  </si>
  <si>
    <t>5.教学研究与教学改革项目</t>
  </si>
  <si>
    <t>6.教研项目申报</t>
  </si>
  <si>
    <t>7.教学获奖</t>
  </si>
  <si>
    <t>8.教材出版</t>
  </si>
  <si>
    <t>项目来源</t>
  </si>
  <si>
    <t>名  称</t>
  </si>
  <si>
    <t>课题负责人</t>
  </si>
  <si>
    <t>级别</t>
  </si>
  <si>
    <t>类别</t>
  </si>
  <si>
    <t>申报时间</t>
  </si>
  <si>
    <t>备注</t>
  </si>
  <si>
    <t>院2021年教师教学创新大赛</t>
  </si>
  <si>
    <t>房屋建筑学</t>
  </si>
  <si>
    <t>院级</t>
  </si>
  <si>
    <t>课程建设</t>
  </si>
  <si>
    <t>院2020-2021（2）“课程思政”试点</t>
  </si>
  <si>
    <t>实验性建筑设计</t>
  </si>
  <si>
    <t>院2021-2022（1）“课程思政”试点</t>
  </si>
  <si>
    <t>场地设计</t>
  </si>
  <si>
    <t>2021-2022（1）课堂教学开放周特色课程</t>
  </si>
  <si>
    <t>2021年学院人才分类培养教学专项研究项目</t>
  </si>
  <si>
    <t>建筑学专业考研专业课辅导研究</t>
  </si>
  <si>
    <t>教学研究</t>
  </si>
  <si>
    <t>材料力学</t>
  </si>
  <si>
    <t>2021-2022-1学院“十四五”课程</t>
  </si>
  <si>
    <t>混凝土结构设计原理A</t>
  </si>
  <si>
    <t>土木工程专业考研专业课辅导研究</t>
  </si>
  <si>
    <t>2021-2022-2学院“十四五”课程</t>
  </si>
  <si>
    <t>2021-2022（1）公共选修课开设申请</t>
  </si>
  <si>
    <t>身边的力学</t>
  </si>
  <si>
    <t>马东方、朱杰</t>
  </si>
  <si>
    <t>土木工程施工</t>
  </si>
  <si>
    <t>工程招投标与合同管理</t>
  </si>
  <si>
    <t>院2021年青年教师教学技能竞赛</t>
  </si>
  <si>
    <t>建筑设计（5）</t>
  </si>
  <si>
    <t>2021-2022（1）公共选修课开设</t>
  </si>
  <si>
    <t>居住的理想</t>
  </si>
  <si>
    <t>第二批国家级一流本科课程</t>
  </si>
  <si>
    <t>钢结构</t>
  </si>
  <si>
    <t>国家级</t>
  </si>
  <si>
    <t>计算机辅助设计</t>
  </si>
  <si>
    <t>建筑工程学院-学术型人才培养示范学院</t>
  </si>
  <si>
    <t>工程力学（一）</t>
  </si>
  <si>
    <t>工程管理专业考研专业课辅导研究</t>
  </si>
  <si>
    <t>省2020年度产教融合三类实践项目-省级虚拟仿真实验教学项目</t>
  </si>
  <si>
    <t>建筑工程测量仿真实验项目</t>
  </si>
  <si>
    <t>省部级</t>
  </si>
  <si>
    <t>城市规划建设史</t>
  </si>
  <si>
    <t xml:space="preserve">混凝土结构设计 </t>
  </si>
  <si>
    <t>建筑设计（3）</t>
  </si>
  <si>
    <t>结构力学（一）</t>
  </si>
  <si>
    <r>
      <rPr>
        <sz val="11"/>
        <color theme="1"/>
        <rFont val="宋体"/>
        <family val="3"/>
        <charset val="134"/>
        <scheme val="minor"/>
      </rPr>
      <t>（建筑工程学院）202</t>
    </r>
    <r>
      <rPr>
        <sz val="11"/>
        <color theme="1"/>
        <rFont val="宋体"/>
        <family val="3"/>
        <charset val="134"/>
        <scheme val="minor"/>
      </rPr>
      <t>1</t>
    </r>
    <r>
      <rPr>
        <sz val="11"/>
        <color theme="1"/>
        <rFont val="宋体"/>
        <family val="3"/>
        <charset val="134"/>
        <scheme val="minor"/>
      </rPr>
      <t>年科研项目申报一览</t>
    </r>
  </si>
  <si>
    <t>课题名称</t>
  </si>
  <si>
    <t>成果形式</t>
  </si>
  <si>
    <t>完成时间</t>
  </si>
  <si>
    <t>参与人</t>
  </si>
  <si>
    <t>申报得分</t>
  </si>
  <si>
    <t>市高等学校思想政治教育研究会科研项目</t>
  </si>
  <si>
    <t>教育创新联盟助推产教融合体系构建研究</t>
  </si>
  <si>
    <t>论文</t>
  </si>
  <si>
    <t>2021.12</t>
  </si>
  <si>
    <t>市局级</t>
  </si>
  <si>
    <t>1.15</t>
  </si>
  <si>
    <t>立项</t>
  </si>
  <si>
    <t>市哲社（第二批）</t>
  </si>
  <si>
    <t>基于BIM与VR技术的宁波革命遗址保护与利用研究</t>
  </si>
  <si>
    <t>2021.06</t>
  </si>
  <si>
    <t>厅市级</t>
  </si>
  <si>
    <t>张美亮、虞艳丽、凌莉、卢惠敏</t>
  </si>
  <si>
    <t>02.16</t>
  </si>
  <si>
    <t>国家民委民族研究项目2021年度课题</t>
  </si>
  <si>
    <t>基于数字技术的革命遗址保护与推广研究</t>
  </si>
  <si>
    <t>2023.03</t>
  </si>
  <si>
    <t>部省级</t>
  </si>
  <si>
    <t>02.26</t>
  </si>
  <si>
    <t>浙闽地区畲族特色村寨数字化保护的推广与应用研究</t>
  </si>
  <si>
    <t>2023.06</t>
  </si>
  <si>
    <t>张美亮、凌莉、谢明、牛牧</t>
  </si>
  <si>
    <t>2021年度宁波市建设科研计划项目</t>
  </si>
  <si>
    <t>基于数字技术的宁波革命遗址保护与利用研究</t>
  </si>
  <si>
    <t>凌莉、卢惠敏、董明、赵圣洁</t>
  </si>
  <si>
    <t>02.25</t>
  </si>
  <si>
    <t>多行业需求视角下建设工程造价数据库构建模型研究</t>
  </si>
  <si>
    <t>张灵、戴晓芳</t>
  </si>
  <si>
    <t>建设项目融资模式风险管理研究</t>
  </si>
  <si>
    <t>朱杰、戴晓芳、杜永飞</t>
  </si>
  <si>
    <t>冷弯薄壁型钢梁-柱半刚性节点火灾响应研究</t>
  </si>
  <si>
    <t>王新堂、朱杰、戴晓芳</t>
  </si>
  <si>
    <t>2021年度第三批宁波市哲社规划课题（年度课题）</t>
  </si>
  <si>
    <t>宁波乡村养老居住空间提升与设计路径研究</t>
  </si>
  <si>
    <t>张美亮、时敬明、凌莉、刘链波、赵圣洁</t>
  </si>
  <si>
    <t>03.05</t>
  </si>
  <si>
    <t>宁波市教育科学规划2021年课题</t>
  </si>
  <si>
    <t>应用型本科院校教师教学能力提升策略研究</t>
  </si>
  <si>
    <t>2022.04</t>
  </si>
  <si>
    <t>王新堂、朱杰、张幸锵、张灵</t>
  </si>
  <si>
    <t>03.11</t>
  </si>
  <si>
    <t>产教融合视域下应用型本科高校课程思政实施策略研究</t>
  </si>
  <si>
    <t>王廷、林聪 、王鑫、宋超、金璐</t>
  </si>
  <si>
    <t xml:space="preserve">产教融合背景下多元化教学管理机制探索与实践—以建筑学课程教学为例 </t>
  </si>
  <si>
    <t>侯文虎、张美亮、时敬明、凌莉、董明</t>
  </si>
  <si>
    <t>2022年国家自然科学基金</t>
  </si>
  <si>
    <t>多源卫星遥感信息融合的长三角城市群热环境精细分析</t>
  </si>
  <si>
    <t>2024.12</t>
  </si>
  <si>
    <t>基于损伤的钢-竹组合结构耗能节点抗震性能与设计方法研究</t>
  </si>
  <si>
    <t>浙江省哲社课题</t>
  </si>
  <si>
    <t>二轮土地承包到期后再延长30年的定位、路径与对策——基于浙江的研究</t>
  </si>
  <si>
    <t>成果要报、决策建议稿</t>
  </si>
  <si>
    <t>2021.10</t>
  </si>
  <si>
    <t>3.19</t>
  </si>
  <si>
    <t>2021年宁波市哲社常规课题</t>
  </si>
  <si>
    <t>2021宁波市公益项目</t>
  </si>
  <si>
    <t>钢结构住宅新型装配式多功能围护体系关键技术研究</t>
  </si>
  <si>
    <t>马东方、刘链波</t>
  </si>
  <si>
    <t>2021年宁波市自然基金</t>
  </si>
  <si>
    <t>竹材组合结构新型装配式节点力学性能研究</t>
  </si>
  <si>
    <t>薄壁型钢梁-柱半刚性节点火灾行为及受火后承载性能研究</t>
  </si>
  <si>
    <t>2021年度院级科研项目</t>
  </si>
  <si>
    <t>凌莉、赵圣洁、虞艳丽</t>
  </si>
  <si>
    <t>4.22</t>
  </si>
  <si>
    <t>宁波城乡养老可持续居住空间及环境设计研究</t>
  </si>
  <si>
    <t>张美亮、时敬明、刘链波、董明</t>
  </si>
  <si>
    <t>2022省基础公益项目</t>
  </si>
  <si>
    <t>环保型钢筋混凝土阻锈剂关键技术研究</t>
  </si>
  <si>
    <t>7.09</t>
  </si>
  <si>
    <t>基于合作竞争博弈策略的风力机叶片与塔架耦合机理及优化方法研究</t>
  </si>
  <si>
    <t>天然纤维增强水泥基复合材料动态力学性能与破坏机理研究</t>
  </si>
  <si>
    <t>基于大数据库下的乡村健康养老居住空间设计研究</t>
  </si>
  <si>
    <t>2021年度浙江省建设科研项目</t>
  </si>
  <si>
    <t>基于建筑信息模型（BIM）及信息化技术的浙东革命遗址保护与利用研究</t>
  </si>
  <si>
    <t>8.20</t>
  </si>
  <si>
    <t>基于能效测评的天然采光评价研究</t>
  </si>
  <si>
    <t>不同融资模式下的宁波地区建设项目融资风险及对策研究</t>
  </si>
  <si>
    <t>乡村振兴背景下浙闽地区畲族特色村寨风貌管控引导研究</t>
  </si>
  <si>
    <t>天然纤维增强水泥基复合材料优化设计及动态力学性能测试</t>
  </si>
  <si>
    <t>宁波市建设科研计划项目</t>
  </si>
  <si>
    <t>植物纤维增强水泥基复合材料的开发与动态力学性能研究</t>
  </si>
  <si>
    <t xml:space="preserve">张幸锵、戴晓芳 </t>
  </si>
  <si>
    <t>9.02</t>
  </si>
  <si>
    <t>预拌混凝土质量控制与管理</t>
  </si>
  <si>
    <t>何忠茂、刘链波、王浩伟、杨煌涛</t>
  </si>
  <si>
    <t>2021年浙江省教育厅一般科研项目</t>
  </si>
  <si>
    <t>薄壁钢梁-柱半刚性节点火灾响应及受火后承载性能研究</t>
  </si>
  <si>
    <t>王新堂、张幸锵、朱杰、张灵、戴晓芳</t>
  </si>
  <si>
    <t>9.03</t>
  </si>
  <si>
    <t>2021年度宁波市软科学研究计划项目</t>
  </si>
  <si>
    <t>宁波碳减排路径对策研究————基于能源供给和消费体系的“双加减”治理策略研究</t>
  </si>
  <si>
    <t>何忠茂,刘链波</t>
  </si>
  <si>
    <t>9.29</t>
  </si>
  <si>
    <t>2021年度浙江省教科规划</t>
  </si>
  <si>
    <t>11.20</t>
  </si>
  <si>
    <t>校科研项目（思政专项）</t>
  </si>
  <si>
    <t>校级</t>
  </si>
  <si>
    <t>王廷、沈旭伟、宋超</t>
  </si>
  <si>
    <t>10.08</t>
  </si>
  <si>
    <t>2020年省住建厅项目</t>
  </si>
  <si>
    <r>
      <rPr>
        <sz val="9"/>
        <rFont val="宋体"/>
        <family val="3"/>
        <charset val="134"/>
        <scheme val="minor"/>
      </rPr>
      <t>浙江省</t>
    </r>
    <r>
      <rPr>
        <sz val="9"/>
        <color theme="1"/>
        <rFont val="宋体"/>
        <family val="3"/>
        <charset val="134"/>
        <scheme val="minor"/>
      </rPr>
      <t>滨海地区降低高性能混凝土碳化速度关键技术研究</t>
    </r>
  </si>
  <si>
    <t>补去年</t>
  </si>
  <si>
    <t>绿色生态视角下降低城市热岛效应综合治理技术路线图研究</t>
  </si>
  <si>
    <t>浙江地区复合通风技术在绿色建筑中的节能研究</t>
  </si>
  <si>
    <t>2020市住建局项目</t>
  </si>
  <si>
    <t>宁波地区复合通风技术在绿色建筑中的节能研究</t>
  </si>
  <si>
    <t>教科研工作绩效考核细则</t>
  </si>
  <si>
    <t>1、为提高我院教师的教科研水平，提升参与教学研究、科研与地方服务的积极性，特制定以下考核办法。</t>
  </si>
  <si>
    <t>2、考核满分100分。其中，工作量考核满分85分，申报奖励满分15分。教科研工作量计分以教务部和科研与地方服务部年终统计为准。</t>
  </si>
  <si>
    <r>
      <rPr>
        <sz val="10.5"/>
        <color rgb="FF000000"/>
        <rFont val="Times New Roman"/>
        <family val="1"/>
      </rPr>
      <t xml:space="preserve">       </t>
    </r>
    <r>
      <rPr>
        <sz val="10.5"/>
        <color rgb="FF000000"/>
        <rFont val="宋体"/>
        <family val="3"/>
        <charset val="134"/>
      </rPr>
      <t>条件</t>
    </r>
  </si>
  <si>
    <t>需要达到的科研工作量或其他条件</t>
  </si>
  <si>
    <t>奖励分值</t>
  </si>
  <si>
    <t>助教</t>
  </si>
  <si>
    <r>
      <rPr>
        <sz val="9"/>
        <color theme="1"/>
        <rFont val="宋体"/>
        <family val="3"/>
        <charset val="134"/>
      </rPr>
      <t>申报奖励</t>
    </r>
    <r>
      <rPr>
        <sz val="9"/>
        <color rgb="FFFF0000"/>
        <rFont val="Times New Roman"/>
        <family val="1"/>
      </rPr>
      <t>15</t>
    </r>
    <r>
      <rPr>
        <sz val="9"/>
        <color theme="1"/>
        <rFont val="宋体"/>
        <family val="3"/>
        <charset val="134"/>
      </rPr>
      <t>分</t>
    </r>
  </si>
  <si>
    <r>
      <rPr>
        <sz val="9"/>
        <color theme="1"/>
        <rFont val="Times New Roman"/>
        <family val="1"/>
      </rPr>
      <t>1、</t>
    </r>
    <r>
      <rPr>
        <sz val="9"/>
        <color theme="1"/>
        <rFont val="宋体"/>
        <family val="3"/>
        <charset val="134"/>
      </rPr>
      <t>申报国家级项目奖励</t>
    </r>
    <r>
      <rPr>
        <sz val="9"/>
        <color theme="1"/>
        <rFont val="Times New Roman"/>
        <family val="1"/>
      </rPr>
      <t xml:space="preserve"> </t>
    </r>
    <r>
      <rPr>
        <sz val="9"/>
        <color rgb="FFFF0000"/>
        <rFont val="Times New Roman"/>
        <family val="1"/>
      </rPr>
      <t>15</t>
    </r>
    <r>
      <rPr>
        <sz val="9"/>
        <color theme="1"/>
        <rFont val="宋体"/>
        <family val="3"/>
        <charset val="134"/>
      </rPr>
      <t>分</t>
    </r>
  </si>
  <si>
    <r>
      <rPr>
        <sz val="9"/>
        <color theme="1"/>
        <rFont val="Times New Roman"/>
        <family val="1"/>
      </rPr>
      <t>2、</t>
    </r>
    <r>
      <rPr>
        <sz val="9"/>
        <color theme="1"/>
        <rFont val="宋体"/>
        <family val="3"/>
        <charset val="134"/>
      </rPr>
      <t>申报省部级项目奖励</t>
    </r>
    <r>
      <rPr>
        <sz val="9"/>
        <color rgb="FFFF0000"/>
        <rFont val="Times New Roman"/>
        <family val="1"/>
      </rPr>
      <t>12</t>
    </r>
    <r>
      <rPr>
        <sz val="9"/>
        <color theme="1"/>
        <rFont val="宋体"/>
        <family val="3"/>
        <charset val="134"/>
      </rPr>
      <t>分</t>
    </r>
  </si>
  <si>
    <r>
      <rPr>
        <sz val="9"/>
        <color theme="1"/>
        <rFont val="Times New Roman"/>
        <family val="1"/>
      </rPr>
      <t>3、</t>
    </r>
    <r>
      <rPr>
        <sz val="9"/>
        <color theme="1"/>
        <rFont val="宋体"/>
        <family val="3"/>
        <charset val="134"/>
      </rPr>
      <t>申报厅市级项目奖励</t>
    </r>
    <r>
      <rPr>
        <sz val="9"/>
        <color rgb="FFFF0000"/>
        <rFont val="Times New Roman"/>
        <family val="1"/>
      </rPr>
      <t>10</t>
    </r>
    <r>
      <rPr>
        <sz val="9"/>
        <color theme="1"/>
        <rFont val="宋体"/>
        <family val="3"/>
        <charset val="134"/>
      </rPr>
      <t>分</t>
    </r>
  </si>
  <si>
    <r>
      <rPr>
        <sz val="9"/>
        <color theme="1"/>
        <rFont val="Times New Roman"/>
        <family val="1"/>
      </rPr>
      <t>4、</t>
    </r>
    <r>
      <rPr>
        <sz val="9"/>
        <color theme="1"/>
        <rFont val="宋体"/>
        <family val="3"/>
        <charset val="134"/>
      </rPr>
      <t>申报市局级项目奖励</t>
    </r>
    <r>
      <rPr>
        <sz val="9"/>
        <color rgb="FFFF0000"/>
        <rFont val="Times New Roman"/>
        <family val="1"/>
      </rPr>
      <t>8</t>
    </r>
    <r>
      <rPr>
        <sz val="9"/>
        <color theme="1"/>
        <rFont val="宋体"/>
        <family val="3"/>
        <charset val="134"/>
      </rPr>
      <t>分</t>
    </r>
  </si>
  <si>
    <r>
      <rPr>
        <sz val="9"/>
        <color theme="1"/>
        <rFont val="Times New Roman"/>
        <family val="1"/>
      </rPr>
      <t>5、</t>
    </r>
    <r>
      <rPr>
        <sz val="9"/>
        <color theme="1"/>
        <rFont val="宋体"/>
        <family val="3"/>
        <charset val="134"/>
      </rPr>
      <t>申报校级项目奖励</t>
    </r>
    <r>
      <rPr>
        <sz val="9"/>
        <color theme="1"/>
        <rFont val="Times New Roman"/>
        <family val="1"/>
      </rPr>
      <t xml:space="preserve"> </t>
    </r>
    <r>
      <rPr>
        <sz val="9"/>
        <color rgb="FFFF0000"/>
        <rFont val="Times New Roman"/>
        <family val="1"/>
      </rPr>
      <t>5</t>
    </r>
    <r>
      <rPr>
        <sz val="9"/>
        <color theme="1"/>
        <rFont val="宋体"/>
        <family val="3"/>
        <charset val="134"/>
      </rPr>
      <t>分</t>
    </r>
  </si>
  <si>
    <t>按照就高原则，申报奖励限一项，项目立项则不重复计算申报奖励。</t>
  </si>
  <si>
    <t>建筑工程学院2020年度教师业绩考核表</t>
  </si>
  <si>
    <t>教学质量规范30%</t>
  </si>
  <si>
    <t>教学工作量40%</t>
  </si>
  <si>
    <t>课头数20%</t>
  </si>
  <si>
    <t>新课数10%</t>
  </si>
  <si>
    <t>科研</t>
  </si>
  <si>
    <t>教研</t>
  </si>
  <si>
    <t>学生科研10%</t>
  </si>
  <si>
    <t>班主任工作55%</t>
  </si>
  <si>
    <t>教务秘书</t>
  </si>
  <si>
    <t>四、学院发展工作绩效考核细则</t>
  </si>
  <si>
    <t xml:space="preserve">    为鼓励学院教职工积极参与学院的建设与发展，为提高学院工作的效率和成绩，特制定该考核细则。考核分为学科与平台基地建设、专业建设、实验室建设与运行、宣传工作、工会工作等方面。</t>
  </si>
  <si>
    <t>考核内容</t>
  </si>
  <si>
    <t>具体事项</t>
  </si>
  <si>
    <t>赋值</t>
  </si>
  <si>
    <t>学科与平台、基地建设满分30分</t>
  </si>
  <si>
    <t>省级学科平台或基地</t>
  </si>
  <si>
    <t>15分</t>
  </si>
  <si>
    <t>以当年立项为准；集体项目由专业负责人分配分数</t>
  </si>
  <si>
    <t>市级学科平台或基地</t>
  </si>
  <si>
    <t>12分</t>
  </si>
  <si>
    <t>院级学科平台或基地</t>
  </si>
  <si>
    <t>8分</t>
  </si>
  <si>
    <t>院级研究所团队（考核优秀5分、合格3分）</t>
  </si>
  <si>
    <t>5分</t>
  </si>
  <si>
    <t>学科规划制订</t>
  </si>
  <si>
    <t>专业建设满分30分</t>
  </si>
  <si>
    <t>省级专业建设项目</t>
  </si>
  <si>
    <t>30分</t>
  </si>
  <si>
    <t>以当年立项为准；集体项目由专业负责人分配分数。</t>
  </si>
  <si>
    <t>市级专业建设项目</t>
  </si>
  <si>
    <t>25分</t>
  </si>
  <si>
    <t>院级专业建设项目</t>
  </si>
  <si>
    <t>新专业申报</t>
  </si>
  <si>
    <t>20分</t>
  </si>
  <si>
    <t>完成专业规划的撰写</t>
  </si>
  <si>
    <t>完成某课程体系培养方案的修订</t>
  </si>
  <si>
    <t>10分</t>
  </si>
  <si>
    <t>实验室建设与运行满分25分</t>
  </si>
  <si>
    <t>建设经费50万元以上</t>
  </si>
  <si>
    <t>以当年立项为准；集体项目由实验室负责人分配分数。</t>
  </si>
  <si>
    <t>建设经费50万元以下</t>
  </si>
  <si>
    <t>完成某实验室论证工作（未建设）</t>
  </si>
  <si>
    <t>完成某实验室规划工作（未建设）</t>
  </si>
  <si>
    <t>实验室负责人（实验室正常运作）</t>
  </si>
  <si>
    <t>具体见附表1</t>
  </si>
  <si>
    <t>实验课教师行为规范</t>
  </si>
  <si>
    <t>具体见附表2</t>
  </si>
  <si>
    <t>宣传与工会工作满分15分</t>
  </si>
  <si>
    <t>提供素材形式且得到采纳在二级学院、科院、以及外部媒体新闻稿上得到体现。</t>
  </si>
  <si>
    <t>0.5分/次</t>
  </si>
  <si>
    <t>素材形式可包括口述、文字、图片、影像等；平台不限于网站、公众号、报纸等。</t>
  </si>
  <si>
    <t>独立完成新闻稿并通过审核发布于二级学院平台，0.5分/篇，二级学院以上平台，1分/篇。</t>
  </si>
  <si>
    <t>0.5分/篇</t>
  </si>
  <si>
    <t>多平台发表，按最高级平台算分，提供素材与提供全稿不重复计。</t>
  </si>
  <si>
    <t>参加党员义工活动</t>
  </si>
  <si>
    <t>1分/次</t>
  </si>
  <si>
    <t>参加工会各类比赛</t>
  </si>
  <si>
    <t>参加团拜会演出</t>
  </si>
  <si>
    <t>教代会提案并立案</t>
  </si>
  <si>
    <t>3分</t>
  </si>
  <si>
    <t>会议与党建活动 满分15分</t>
  </si>
  <si>
    <t>因私请假</t>
  </si>
  <si>
    <t>减2分/次</t>
  </si>
  <si>
    <t>减分制</t>
  </si>
  <si>
    <t>无故缺席</t>
  </si>
  <si>
    <t>减5分/次</t>
  </si>
  <si>
    <t>附表1：实验室负责人考核记分表</t>
  </si>
  <si>
    <t>一级指标</t>
  </si>
  <si>
    <t>二级指标</t>
  </si>
  <si>
    <t>评价标准</t>
  </si>
  <si>
    <t>自评得分</t>
  </si>
  <si>
    <t>考核得分</t>
  </si>
  <si>
    <t>仪器设备管理</t>
  </si>
  <si>
    <t>1、仪器设备帐卡物相符率达到100%得1分， 达不到100%得0分。</t>
  </si>
  <si>
    <t>2分</t>
  </si>
  <si>
    <t>资产管理</t>
  </si>
  <si>
    <t>2、有仪器设备技术档案、操作规程，维护维修工作规范及时，并准确记录使用、借用、维护维修等情况。达到得1分，未达到0分。</t>
  </si>
  <si>
    <t>仪器设备完好率</t>
  </si>
  <si>
    <t>仪器设备完好率=</t>
  </si>
  <si>
    <t>得分以平时开展的实验中心仪器设备完好率专项检查综合得分为准。</t>
  </si>
  <si>
    <t>1分</t>
  </si>
  <si>
    <t>,完好率达到95%以上得1分，95%以下得0分。</t>
  </si>
  <si>
    <t>实验室综合管理</t>
  </si>
  <si>
    <t>实验室运行1分</t>
  </si>
  <si>
    <t>1.实验室管理制度是否健全并成文上墙。</t>
  </si>
  <si>
    <t>2.实验室档案材料齐全、统计报表完整、上报及时，实验室工作记录完整。</t>
  </si>
  <si>
    <t>3.实验室运行经费是否运用合理。</t>
  </si>
  <si>
    <t>所有均满足得1分，其中一项不满足则为0分。</t>
  </si>
  <si>
    <t>安全环境卫生管理1分</t>
  </si>
  <si>
    <t>1.安全环保管理制度是否完善，安全教育是否规范及执行情况。</t>
  </si>
  <si>
    <t>学校抽查到一次不合格、本年度内发生一项安全事故，本栏记0分。</t>
  </si>
  <si>
    <t>2.实验室环境清洁、整齐、卫生，无安全隐患。</t>
  </si>
  <si>
    <t>考核总得分</t>
  </si>
  <si>
    <t>附表2：实验室上课老师考核记分表</t>
  </si>
  <si>
    <t>评价指标</t>
  </si>
  <si>
    <t>学生实验能力培养情况1分</t>
  </si>
  <si>
    <t>学生实验操作是否正确，技能熟练程度，独立完成实验，创新意识，观察、分析和解决问题的能力。抽查部分实验报告，学生实验报告内容完整，数据处理正确，对实验结果能进行综合分析，教师批阅认真。达到得1分，未达到0分。</t>
  </si>
  <si>
    <t>实验教学管理2分</t>
  </si>
  <si>
    <t>有实验教学大纲、实验教学计划，有实验计划安排及完成情况表，实验准备充分、指导认真。根据实际完成情况得0-2分。</t>
  </si>
  <si>
    <t>安全及环境卫生管理2分</t>
  </si>
  <si>
    <t>实验室每次上课后环境清洁、整齐、卫生，无安全隐患。根据实际完成情况得0-2分。</t>
  </si>
  <si>
    <t>考核总分</t>
  </si>
  <si>
    <t>建筑工程学院2021年度行政岗位考评表</t>
  </si>
  <si>
    <t>自觉遵守职业道德，遵守国家法律法规和学院规章制度（10分）</t>
  </si>
  <si>
    <t>自觉参加学院的政治学习和集体活动，拥护和支持学院的改革，关心学院建设（10分）</t>
  </si>
  <si>
    <t>岗位工作量情况（20分）</t>
  </si>
  <si>
    <t>工作完成度情况（10分）</t>
  </si>
  <si>
    <t>工作态度好，服务意识强，服务态度好，具备良好沟通能力与协调能力（10分）</t>
  </si>
  <si>
    <t>上班考勤情况（10分）</t>
  </si>
  <si>
    <t>工作有创新，能提出合理化意见和建议（10分）</t>
  </si>
  <si>
    <t>团队合作，互相协助，妥善处理工作矛盾（5分）</t>
  </si>
  <si>
    <t>注重业务学习，业务能力强，胜任本职工作（5分）</t>
  </si>
  <si>
    <t>加分项目，根据加分情况进行排名得分（10分）。</t>
  </si>
  <si>
    <t>评分说明（有相关情况的酌情扣分）</t>
  </si>
  <si>
    <t>违反校规；发表不负责言论；敬业精神差，职业道德不好</t>
  </si>
  <si>
    <t>政治学习和集体活动打瞌睡、随意讲话、走动、做无关的事等</t>
  </si>
  <si>
    <t>由考评小组进行打分</t>
  </si>
  <si>
    <t>工作效率高，能保时保质保量完成工作任务，对领导交代工作有推诿现象</t>
  </si>
  <si>
    <t>工作态度表现差，缺乏沟通能力和协调能力</t>
  </si>
  <si>
    <t>无故旷勤1天扣5分，2天以上不得分；迟到或早退每次扣1分，10次以上不得分，请假视情况予以减分。</t>
  </si>
  <si>
    <t>根据工作上的创新情况予以给分。</t>
  </si>
  <si>
    <t>同事之间闹矛盾不团结；互相推诿、延误工作</t>
  </si>
  <si>
    <t>不注重平时积累，业务水平低下</t>
  </si>
  <si>
    <t>A：根据考核期内获得与本人分管工作相关的个人荣誉称号，国家级加20分，省级加15分，市级加10分，校级加6分，院级加3分；B：育人工作、教学工作、党建工会工作等工作考核奖励按照相关条例加分；C：其他应加分的行为，按具体情况酌情加分。</t>
  </si>
  <si>
    <t>考核小组总评</t>
  </si>
  <si>
    <t>建筑工程学院行政岗位考评表</t>
  </si>
  <si>
    <t>标准分</t>
  </si>
  <si>
    <t>自评</t>
  </si>
  <si>
    <t>考评小组总评</t>
  </si>
  <si>
    <t>评分说明                               有下列情况的酌情扣分</t>
  </si>
  <si>
    <t>自觉遵守职业道德，遵守国家法律法规和学院规章制度</t>
  </si>
  <si>
    <t xml:space="preserve">违反校规；发表不负责言论；敬业精神差，职业道德不好                                                                  </t>
  </si>
  <si>
    <t>自觉参加学院的政治学习和集体活动，拥护和支持学院的改革，关心学院建设</t>
  </si>
  <si>
    <t>岗位工作量情况</t>
  </si>
  <si>
    <t>工作完成度情况</t>
  </si>
  <si>
    <t>工作态度好，服务意识强，服务态度好，具备良好沟通能力与协调能力</t>
  </si>
  <si>
    <t>上班考勤情况</t>
  </si>
  <si>
    <t>工作有创新，能提出合理化意见和建议</t>
  </si>
  <si>
    <t>团队合作，互相协助，妥善处理工作矛盾</t>
  </si>
  <si>
    <t>注重业务学习，业务能力强，胜任本职工作</t>
  </si>
  <si>
    <t>加分项目，根据加分情况进行排名得分。（A根据考核期内获得与本人分管工作相关的个人荣誉称号，国家级加20分，省级加15分，市级加10分，校级加6分，院级加3分；B：育人工作、党建工会工作等工作考核奖励按照相关条例加分；C：其他应加分的行为，按具体情况酌情加分。</t>
  </si>
  <si>
    <t>排名以0.5分递减</t>
  </si>
  <si>
    <t>19-20(2)
得分</t>
  </si>
  <si>
    <t>20-21(1)
得分</t>
  </si>
  <si>
    <t>19-20（2）
学期</t>
  </si>
  <si>
    <t>20-21（1）
学期</t>
  </si>
  <si>
    <t>2020年全年
教学工作量</t>
  </si>
  <si>
    <t>教学工作量</t>
  </si>
  <si>
    <t>毕业设计
毕业实习工作量</t>
  </si>
  <si>
    <t>个人汇总</t>
  </si>
  <si>
    <t>2020暑期实习工作量
杜永飞名下实习</t>
  </si>
  <si>
    <t>测量实习</t>
  </si>
  <si>
    <t>9月.12月外语
考试监考</t>
  </si>
  <si>
    <t>比分</t>
  </si>
  <si>
    <t>6月抽查</t>
  </si>
  <si>
    <t>12月抽查</t>
  </si>
  <si>
    <t>张丽娜</t>
  </si>
  <si>
    <r>
      <rPr>
        <b/>
        <sz val="16"/>
        <color theme="1"/>
        <rFont val="宋体"/>
        <family val="3"/>
        <charset val="134"/>
        <scheme val="minor"/>
      </rPr>
      <t xml:space="preserve">建筑工程学院2021届毕业生考研情况统计表             </t>
    </r>
    <r>
      <rPr>
        <b/>
        <sz val="14"/>
        <color theme="1"/>
        <rFont val="宋体"/>
        <family val="3"/>
        <charset val="134"/>
        <scheme val="minor"/>
      </rPr>
      <t xml:space="preserve">                </t>
    </r>
  </si>
  <si>
    <t>学号</t>
  </si>
  <si>
    <t>性别</t>
  </si>
  <si>
    <t>班级（专业）</t>
  </si>
  <si>
    <t>录取院校</t>
  </si>
  <si>
    <t>院校所在国家（地区)</t>
  </si>
  <si>
    <t>录取专业</t>
  </si>
  <si>
    <t>学生反馈</t>
  </si>
  <si>
    <t>鄢倩倩</t>
  </si>
  <si>
    <t>女</t>
  </si>
  <si>
    <t>16建筑学1班</t>
  </si>
  <si>
    <t>兰州理工大学</t>
  </si>
  <si>
    <t>中国甘肃</t>
  </si>
  <si>
    <t>建筑学</t>
  </si>
  <si>
    <t>165174707</t>
  </si>
  <si>
    <t>胡予舟</t>
  </si>
  <si>
    <t>男</t>
  </si>
  <si>
    <t>华侨大学</t>
  </si>
  <si>
    <t>中国福建</t>
  </si>
  <si>
    <t>张怡</t>
  </si>
  <si>
    <t>16建筑学2班</t>
  </si>
  <si>
    <t>浙江传媒学院</t>
  </si>
  <si>
    <t>中国浙江</t>
  </si>
  <si>
    <t>新闻与传播</t>
  </si>
  <si>
    <t>黄圣霞</t>
  </si>
  <si>
    <t>米兰理工大学</t>
  </si>
  <si>
    <t>意大利米兰</t>
  </si>
  <si>
    <t>可持续建筑与景观设计</t>
  </si>
  <si>
    <t>陈瑞鑫</t>
  </si>
  <si>
    <t>17工程管理</t>
  </si>
  <si>
    <t>烟台大学</t>
  </si>
  <si>
    <t>中国山东</t>
  </si>
  <si>
    <t>土木水利</t>
  </si>
  <si>
    <t>章隽</t>
  </si>
  <si>
    <t>17土木工程1班</t>
  </si>
  <si>
    <t>安徽建筑大学</t>
  </si>
  <si>
    <t>中国安徽</t>
  </si>
  <si>
    <t>陈宇辉</t>
  </si>
  <si>
    <t>宁波大学</t>
  </si>
  <si>
    <t>陈铭刚</t>
  </si>
  <si>
    <t>朱冰鹤</t>
  </si>
  <si>
    <t>绍兴文理学院</t>
  </si>
  <si>
    <t>岩土工程</t>
  </si>
  <si>
    <t>赵启阳</t>
  </si>
  <si>
    <t>元锦羽</t>
  </si>
  <si>
    <t>土木工程</t>
  </si>
  <si>
    <t>羊佳慧</t>
  </si>
  <si>
    <t>17土木工程2班</t>
  </si>
  <si>
    <t>苏州科技大学</t>
  </si>
  <si>
    <t>中国江苏</t>
  </si>
  <si>
    <t>钱江波</t>
  </si>
  <si>
    <t>辽宁工程技术大学</t>
  </si>
  <si>
    <t>中国辽宁</t>
  </si>
  <si>
    <t>王永超</t>
  </si>
  <si>
    <t>邢嘉豪</t>
  </si>
  <si>
    <t>2021届就业工作（毕业班班主任）</t>
  </si>
  <si>
    <t>2021年第三方评估工作</t>
  </si>
  <si>
    <t>名目</t>
  </si>
  <si>
    <t>总分</t>
  </si>
  <si>
    <t>比例分</t>
  </si>
  <si>
    <t>“中建西部建设杯”第十一届全国混凝土设计大赛+25</t>
  </si>
  <si>
    <t>中国“互联网+”大学生创新创业大赛+20</t>
  </si>
  <si>
    <t>中国“互联网+”大学生创新创业大赛+90</t>
  </si>
  <si>
    <t>第二届全国大学生智能建造与管理创新竞赛+25</t>
  </si>
  <si>
    <t>第九届“挑战杯”大学生课外学术科技作品竞赛+15</t>
  </si>
  <si>
    <t>第三届全国结构信息设计大赛+30</t>
  </si>
  <si>
    <t>浙江省大学生结构设计竞赛+50</t>
  </si>
  <si>
    <t>浙江省大学生结构设计竞赛+30</t>
  </si>
  <si>
    <t>2021年全国数字建筑创新应用大赛+25</t>
  </si>
  <si>
    <t>第七届浙江省“互联网+”大学生创新创业大赛+15</t>
  </si>
  <si>
    <t>2021 年第十五届“谷雨杯”全国大学生可持续建筑设计+15</t>
  </si>
  <si>
    <t>中国“互联网+”大学生创新创业大赛+30</t>
  </si>
  <si>
    <t>校级立项+2</t>
  </si>
  <si>
    <t>结题2项目+4</t>
  </si>
  <si>
    <t>知识产权指导</t>
  </si>
  <si>
    <t>就业</t>
  </si>
  <si>
    <t>第三方</t>
  </si>
  <si>
    <t>学业指导</t>
  </si>
  <si>
    <t>社团指导</t>
  </si>
  <si>
    <t>折算分</t>
  </si>
</sst>
</file>

<file path=xl/styles.xml><?xml version="1.0" encoding="utf-8"?>
<styleSheet xmlns="http://schemas.openxmlformats.org/spreadsheetml/2006/main">
  <numFmts count="6">
    <numFmt numFmtId="176" formatCode="0.00;[Red]0.00"/>
    <numFmt numFmtId="179" formatCode="0.00_);\(0.00\)"/>
    <numFmt numFmtId="180" formatCode="0.00_ "/>
    <numFmt numFmtId="181" formatCode="0.00_);[Red]\(0.00\)"/>
    <numFmt numFmtId="182" formatCode="0_);[Red]\(0\)"/>
    <numFmt numFmtId="183" formatCode="0_ "/>
  </numFmts>
  <fonts count="43">
    <font>
      <sz val="11"/>
      <color theme="1"/>
      <name val="宋体"/>
      <charset val="134"/>
      <scheme val="minor"/>
    </font>
    <font>
      <sz val="9"/>
      <color theme="1"/>
      <name val="宋体"/>
      <family val="3"/>
      <charset val="134"/>
      <scheme val="minor"/>
    </font>
    <font>
      <sz val="9"/>
      <name val="宋体"/>
      <family val="3"/>
      <charset val="134"/>
    </font>
    <font>
      <b/>
      <sz val="16"/>
      <color theme="1"/>
      <name val="宋体"/>
      <family val="3"/>
      <charset val="134"/>
      <scheme val="minor"/>
    </font>
    <font>
      <b/>
      <sz val="11"/>
      <color theme="1"/>
      <name val="宋体"/>
      <family val="3"/>
      <charset val="134"/>
    </font>
    <font>
      <sz val="11"/>
      <color theme="1"/>
      <name val="宋体"/>
      <family val="3"/>
      <charset val="134"/>
    </font>
    <font>
      <b/>
      <sz val="11"/>
      <color theme="1"/>
      <name val="宋体"/>
      <family val="3"/>
      <charset val="134"/>
      <scheme val="minor"/>
    </font>
    <font>
      <sz val="10"/>
      <name val="宋体"/>
      <family val="3"/>
      <charset val="134"/>
    </font>
    <font>
      <sz val="10"/>
      <name val="Arial Unicode MS"/>
      <family val="2"/>
      <charset val="134"/>
    </font>
    <font>
      <sz val="11"/>
      <name val="宋体"/>
      <family val="3"/>
      <charset val="134"/>
      <scheme val="minor"/>
    </font>
    <font>
      <sz val="11"/>
      <color rgb="FFFF0000"/>
      <name val="宋体"/>
      <family val="3"/>
      <charset val="134"/>
      <scheme val="minor"/>
    </font>
    <font>
      <sz val="11"/>
      <name val="宋体"/>
      <family val="3"/>
      <charset val="134"/>
    </font>
    <font>
      <b/>
      <sz val="10"/>
      <color theme="1"/>
      <name val="宋体"/>
      <family val="3"/>
      <charset val="134"/>
    </font>
    <font>
      <sz val="10"/>
      <color theme="1"/>
      <name val="宋体"/>
      <family val="3"/>
      <charset val="134"/>
    </font>
    <font>
      <sz val="10"/>
      <color theme="1"/>
      <name val="Times New Roman"/>
      <family val="1"/>
    </font>
    <font>
      <sz val="10"/>
      <color theme="1"/>
      <name val="宋体"/>
      <family val="3"/>
      <charset val="134"/>
      <scheme val="minor"/>
    </font>
    <font>
      <b/>
      <sz val="9"/>
      <color theme="1"/>
      <name val="宋体"/>
      <family val="3"/>
      <charset val="134"/>
      <scheme val="minor"/>
    </font>
    <font>
      <sz val="9"/>
      <color theme="1"/>
      <name val="仿宋_GB2312"/>
      <charset val="134"/>
    </font>
    <font>
      <b/>
      <sz val="10"/>
      <color theme="1"/>
      <name val="宋体"/>
      <family val="3"/>
      <charset val="134"/>
      <scheme val="minor"/>
    </font>
    <font>
      <sz val="10"/>
      <color rgb="FFFF0000"/>
      <name val="宋体"/>
      <family val="3"/>
      <charset val="134"/>
      <scheme val="minor"/>
    </font>
    <font>
      <b/>
      <sz val="14"/>
      <color theme="1"/>
      <name val="华文中宋"/>
      <family val="3"/>
      <charset val="134"/>
    </font>
    <font>
      <b/>
      <sz val="9"/>
      <color theme="1"/>
      <name val="宋体"/>
      <family val="3"/>
      <charset val="134"/>
    </font>
    <font>
      <sz val="9"/>
      <color theme="1"/>
      <name val="宋体"/>
      <family val="3"/>
      <charset val="134"/>
    </font>
    <font>
      <sz val="16"/>
      <color theme="1"/>
      <name val="宋体"/>
      <family val="3"/>
      <charset val="134"/>
      <scheme val="minor"/>
    </font>
    <font>
      <sz val="10.5"/>
      <color rgb="FF000000"/>
      <name val="Times New Roman"/>
      <family val="1"/>
    </font>
    <font>
      <sz val="10.5"/>
      <color rgb="FF000000"/>
      <name val="宋体"/>
      <family val="3"/>
      <charset val="134"/>
    </font>
    <font>
      <sz val="10.5"/>
      <color rgb="FFFF0000"/>
      <name val="Times New Roman"/>
      <family val="1"/>
    </font>
    <font>
      <sz val="12"/>
      <color theme="1"/>
      <name val="Times New Roman"/>
      <family val="1"/>
    </font>
    <font>
      <sz val="9"/>
      <color theme="1"/>
      <name val="Times New Roman"/>
      <family val="1"/>
    </font>
    <font>
      <b/>
      <sz val="9"/>
      <name val="宋体"/>
      <family val="3"/>
      <charset val="134"/>
      <scheme val="minor"/>
    </font>
    <font>
      <sz val="9"/>
      <name val="宋体"/>
      <family val="3"/>
      <charset val="134"/>
      <scheme val="minor"/>
    </font>
    <font>
      <sz val="9"/>
      <color rgb="FF000000"/>
      <name val="宋体"/>
      <family val="3"/>
      <charset val="134"/>
      <scheme val="minor"/>
    </font>
    <font>
      <sz val="9"/>
      <color indexed="8"/>
      <name val="宋体"/>
      <family val="3"/>
      <charset val="134"/>
      <scheme val="minor"/>
    </font>
    <font>
      <sz val="8"/>
      <name val="宋体"/>
      <family val="3"/>
      <charset val="134"/>
      <scheme val="minor"/>
    </font>
    <font>
      <b/>
      <sz val="12"/>
      <color theme="1"/>
      <name val="宋体"/>
      <family val="3"/>
      <charset val="134"/>
      <scheme val="minor"/>
    </font>
    <font>
      <b/>
      <sz val="14"/>
      <name val="宋体"/>
      <family val="3"/>
      <charset val="134"/>
    </font>
    <font>
      <b/>
      <sz val="9"/>
      <name val="宋体"/>
      <family val="3"/>
      <charset val="134"/>
    </font>
    <font>
      <sz val="8"/>
      <color theme="1"/>
      <name val="宋体"/>
      <family val="3"/>
      <charset val="134"/>
      <scheme val="minor"/>
    </font>
    <font>
      <sz val="11"/>
      <color theme="1"/>
      <name val="宋体"/>
      <family val="3"/>
      <charset val="134"/>
      <scheme val="minor"/>
    </font>
    <font>
      <sz val="12"/>
      <name val="宋体"/>
      <family val="3"/>
      <charset val="134"/>
    </font>
    <font>
      <b/>
      <sz val="14"/>
      <color theme="1"/>
      <name val="宋体"/>
      <family val="3"/>
      <charset val="134"/>
      <scheme val="minor"/>
    </font>
    <font>
      <sz val="9"/>
      <color rgb="FFFF0000"/>
      <name val="Times New Roman"/>
      <family val="1"/>
    </font>
    <font>
      <sz val="11"/>
      <color theme="1"/>
      <name val="宋体"/>
      <family val="3"/>
      <charset val="134"/>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5" tint="0.79995117038483843"/>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s>
  <cellStyleXfs count="5">
    <xf numFmtId="0" fontId="0" fillId="0" borderId="0">
      <alignment vertical="center"/>
    </xf>
    <xf numFmtId="0" fontId="39" fillId="0" borderId="0" applyNumberFormat="0" applyFill="0" applyBorder="0" applyAlignment="0" applyProtection="0"/>
    <xf numFmtId="0" fontId="39" fillId="0" borderId="0"/>
    <xf numFmtId="0" fontId="42" fillId="0" borderId="0"/>
    <xf numFmtId="0" fontId="39" fillId="0" borderId="0"/>
  </cellStyleXfs>
  <cellXfs count="257">
    <xf numFmtId="0" fontId="0" fillId="0" borderId="0" xfId="0">
      <alignment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2" borderId="1" xfId="0" applyFill="1" applyBorder="1">
      <alignment vertical="center"/>
    </xf>
    <xf numFmtId="0" fontId="0" fillId="0" borderId="1" xfId="0" applyBorder="1">
      <alignment vertical="center"/>
    </xf>
    <xf numFmtId="0" fontId="4" fillId="0" borderId="1" xfId="0" applyFont="1" applyFill="1" applyBorder="1" applyAlignment="1">
      <alignment horizontal="center"/>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Font="1" applyBorder="1">
      <alignment vertical="center"/>
    </xf>
    <xf numFmtId="0" fontId="0" fillId="3" borderId="1" xfId="0" applyFill="1" applyBorder="1" applyAlignment="1">
      <alignment horizontal="center" vertical="center"/>
    </xf>
    <xf numFmtId="0" fontId="6"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10" fillId="3" borderId="1" xfId="0" applyFont="1" applyFill="1" applyBorder="1" applyAlignment="1">
      <alignment horizontal="center" vertical="center"/>
    </xf>
    <xf numFmtId="0" fontId="0" fillId="3" borderId="3" xfId="0" applyFont="1" applyFill="1" applyBorder="1" applyAlignment="1">
      <alignment horizontal="center" vertical="center"/>
    </xf>
    <xf numFmtId="176" fontId="0" fillId="3" borderId="1" xfId="0" applyNumberFormat="1" applyFill="1" applyBorder="1" applyAlignment="1">
      <alignment horizontal="center" vertical="center"/>
    </xf>
    <xf numFmtId="179" fontId="0" fillId="3" borderId="1" xfId="0" applyNumberFormat="1" applyFill="1" applyBorder="1" applyAlignment="1">
      <alignment horizontal="center" vertical="center"/>
    </xf>
    <xf numFmtId="180" fontId="0" fillId="3" borderId="1" xfId="0" applyNumberFormat="1" applyFill="1" applyBorder="1" applyAlignment="1">
      <alignment horizontal="center" vertical="center"/>
    </xf>
    <xf numFmtId="180" fontId="0" fillId="2"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179" fontId="0" fillId="2" borderId="1" xfId="0" applyNumberFormat="1" applyFill="1" applyBorder="1" applyAlignment="1">
      <alignment horizontal="center" vertical="center"/>
    </xf>
    <xf numFmtId="9" fontId="0" fillId="0" borderId="1" xfId="0" applyNumberFormat="1" applyBorder="1" applyAlignment="1">
      <alignment horizontal="center" vertical="center"/>
    </xf>
    <xf numFmtId="0" fontId="11" fillId="3" borderId="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5" xfId="0" applyFont="1" applyBorder="1" applyAlignment="1">
      <alignment horizontal="center" vertical="top" wrapText="1"/>
    </xf>
    <xf numFmtId="0" fontId="13" fillId="0" borderId="5" xfId="0" applyFont="1" applyBorder="1" applyAlignment="1">
      <alignment horizontal="center" vertical="center" wrapText="1"/>
    </xf>
    <xf numFmtId="0" fontId="13" fillId="0" borderId="5" xfId="0" applyFont="1" applyBorder="1" applyAlignment="1">
      <alignment horizontal="left" vertical="center" wrapText="1"/>
    </xf>
    <xf numFmtId="0" fontId="14" fillId="0" borderId="5" xfId="0" applyFont="1" applyBorder="1" applyAlignment="1">
      <alignment horizontal="justify" vertical="center" wrapText="1"/>
    </xf>
    <xf numFmtId="0" fontId="15" fillId="0" borderId="5" xfId="0" applyFont="1" applyBorder="1" applyAlignment="1">
      <alignment vertical="center" wrapText="1"/>
    </xf>
    <xf numFmtId="0" fontId="6" fillId="0" borderId="0" xfId="0" applyFont="1">
      <alignment vertical="center"/>
    </xf>
    <xf numFmtId="0" fontId="16" fillId="0" borderId="1" xfId="0" applyFont="1" applyBorder="1" applyAlignment="1">
      <alignment vertical="center" wrapText="1"/>
    </xf>
    <xf numFmtId="0" fontId="17" fillId="0" borderId="1" xfId="0" applyFont="1" applyBorder="1" applyAlignment="1">
      <alignment vertical="center" wrapText="1"/>
    </xf>
    <xf numFmtId="0" fontId="1" fillId="0" borderId="1" xfId="0" applyFont="1" applyBorder="1" applyAlignment="1">
      <alignmen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ont="1">
      <alignment vertic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xf>
    <xf numFmtId="0" fontId="1" fillId="0" borderId="0" xfId="0" applyFont="1" applyAlignment="1">
      <alignment horizontal="center" vertical="center"/>
    </xf>
    <xf numFmtId="0" fontId="15" fillId="0" borderId="1" xfId="0" applyFont="1" applyFill="1" applyBorder="1" applyAlignment="1">
      <alignment horizontal="center" vertical="center"/>
    </xf>
    <xf numFmtId="0" fontId="15" fillId="0" borderId="1" xfId="0" applyFont="1" applyBorder="1" applyAlignment="1">
      <alignment horizontal="center" vertical="center"/>
    </xf>
    <xf numFmtId="0" fontId="19"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3" xfId="0" applyFont="1" applyFill="1" applyBorder="1" applyAlignment="1">
      <alignment horizontal="center" vertical="center"/>
    </xf>
    <xf numFmtId="0" fontId="0" fillId="0" borderId="0" xfId="0" applyAlignment="1">
      <alignment horizontal="center" vertical="center"/>
    </xf>
    <xf numFmtId="0" fontId="21" fillId="0" borderId="5" xfId="0" applyFont="1" applyBorder="1" applyAlignment="1">
      <alignment horizontal="center" vertical="top" wrapText="1"/>
    </xf>
    <xf numFmtId="0" fontId="22" fillId="0" borderId="8" xfId="0" applyFont="1" applyBorder="1" applyAlignment="1">
      <alignment horizontal="center" vertical="center" wrapText="1"/>
    </xf>
    <xf numFmtId="0" fontId="22" fillId="0" borderId="5" xfId="0" applyFont="1" applyBorder="1" applyAlignment="1">
      <alignment horizontal="left" vertical="top" wrapText="1"/>
    </xf>
    <xf numFmtId="0" fontId="22" fillId="0" borderId="5" xfId="0" applyFont="1" applyBorder="1" applyAlignment="1">
      <alignment horizontal="center" vertical="top" wrapText="1"/>
    </xf>
    <xf numFmtId="0" fontId="22" fillId="0" borderId="8" xfId="0" applyFont="1" applyBorder="1" applyAlignment="1">
      <alignment vertical="center" wrapText="1"/>
    </xf>
    <xf numFmtId="0" fontId="22" fillId="0" borderId="9" xfId="0" applyFont="1" applyBorder="1" applyAlignment="1">
      <alignment horizontal="center" vertical="center" wrapText="1"/>
    </xf>
    <xf numFmtId="0" fontId="22" fillId="0" borderId="9" xfId="0" applyFont="1" applyBorder="1" applyAlignment="1">
      <alignment vertical="center" wrapText="1"/>
    </xf>
    <xf numFmtId="0" fontId="22" fillId="0" borderId="8" xfId="0" applyFont="1" applyBorder="1" applyAlignment="1">
      <alignment vertical="top" wrapText="1"/>
    </xf>
    <xf numFmtId="0" fontId="22" fillId="0" borderId="8" xfId="0" applyFont="1" applyBorder="1" applyAlignment="1">
      <alignment horizontal="center" vertical="top" wrapText="1"/>
    </xf>
    <xf numFmtId="0" fontId="22" fillId="0" borderId="10" xfId="0" applyFont="1" applyBorder="1" applyAlignment="1">
      <alignment vertical="center" wrapText="1"/>
    </xf>
    <xf numFmtId="0" fontId="22" fillId="0" borderId="5" xfId="0" applyFont="1" applyBorder="1" applyAlignment="1">
      <alignment vertical="center" wrapText="1"/>
    </xf>
    <xf numFmtId="0" fontId="22" fillId="0" borderId="5" xfId="0" applyFont="1" applyBorder="1" applyAlignment="1">
      <alignment horizontal="center" vertical="center" wrapText="1"/>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9" xfId="0" applyFont="1" applyBorder="1" applyAlignment="1">
      <alignment horizontal="center" vertical="top"/>
    </xf>
    <xf numFmtId="0" fontId="22" fillId="0" borderId="12" xfId="0" applyFont="1" applyBorder="1" applyAlignment="1">
      <alignment horizontal="center" vertical="center"/>
    </xf>
    <xf numFmtId="0" fontId="1" fillId="0" borderId="13" xfId="0" applyFont="1" applyBorder="1">
      <alignment vertical="center"/>
    </xf>
    <xf numFmtId="0" fontId="22" fillId="0" borderId="13" xfId="0" applyFont="1" applyBorder="1" applyAlignment="1">
      <alignment horizontal="center" vertical="center"/>
    </xf>
    <xf numFmtId="0" fontId="22" fillId="0" borderId="13" xfId="0" applyFont="1" applyBorder="1" applyAlignment="1">
      <alignment horizontal="justify" vertical="top"/>
    </xf>
    <xf numFmtId="0" fontId="1" fillId="0" borderId="10" xfId="0" applyFont="1" applyBorder="1" applyAlignment="1">
      <alignment vertical="top"/>
    </xf>
    <xf numFmtId="0" fontId="22" fillId="0" borderId="9" xfId="0" applyFont="1" applyBorder="1" applyAlignment="1">
      <alignment horizontal="center" vertical="center"/>
    </xf>
    <xf numFmtId="0" fontId="1" fillId="0" borderId="9" xfId="0" applyFont="1" applyBorder="1">
      <alignment vertical="center"/>
    </xf>
    <xf numFmtId="0" fontId="1" fillId="0" borderId="10" xfId="0" applyFont="1" applyBorder="1">
      <alignment vertical="center"/>
    </xf>
    <xf numFmtId="0" fontId="22" fillId="0" borderId="13" xfId="0" applyFont="1" applyBorder="1" applyAlignment="1">
      <alignment horizontal="justify" vertical="center"/>
    </xf>
    <xf numFmtId="0" fontId="21" fillId="0" borderId="5" xfId="0" applyFont="1" applyBorder="1" applyAlignment="1">
      <alignment horizontal="center" vertical="center" wrapText="1"/>
    </xf>
    <xf numFmtId="0" fontId="21" fillId="0" borderId="11" xfId="0" applyFont="1" applyBorder="1" applyAlignment="1">
      <alignment horizontal="center" vertical="center" wrapText="1"/>
    </xf>
    <xf numFmtId="0" fontId="22" fillId="0" borderId="8" xfId="0" applyFont="1" applyBorder="1" applyAlignment="1">
      <alignment horizontal="justify" vertical="top" wrapText="1"/>
    </xf>
    <xf numFmtId="0" fontId="22" fillId="0" borderId="13" xfId="0" applyFont="1" applyBorder="1" applyAlignment="1">
      <alignment horizontal="center" vertical="center" wrapText="1"/>
    </xf>
    <xf numFmtId="0" fontId="22" fillId="0" borderId="13" xfId="0" applyFont="1" applyBorder="1" applyAlignment="1">
      <alignment horizontal="justify" vertical="top" wrapText="1"/>
    </xf>
    <xf numFmtId="0" fontId="18" fillId="0" borderId="1" xfId="0" applyFont="1" applyBorder="1" applyAlignment="1">
      <alignment horizontal="center" vertical="center" wrapText="1"/>
    </xf>
    <xf numFmtId="0" fontId="18" fillId="0" borderId="17" xfId="0" applyFont="1" applyBorder="1" applyAlignment="1">
      <alignment horizontal="center" vertical="center" wrapText="1"/>
    </xf>
    <xf numFmtId="0" fontId="1" fillId="0" borderId="1" xfId="0" applyFont="1" applyBorder="1">
      <alignment vertical="center"/>
    </xf>
    <xf numFmtId="0" fontId="16" fillId="0" borderId="17" xfId="0" applyFont="1" applyBorder="1" applyAlignment="1">
      <alignment horizontal="center" vertical="center" wrapText="1"/>
    </xf>
    <xf numFmtId="0" fontId="1" fillId="0" borderId="1" xfId="0" applyFont="1" applyBorder="1" applyAlignment="1">
      <alignment vertical="center"/>
    </xf>
    <xf numFmtId="0" fontId="1" fillId="3" borderId="1" xfId="0" applyFont="1" applyFill="1" applyBorder="1">
      <alignment vertical="center"/>
    </xf>
    <xf numFmtId="0" fontId="13" fillId="5"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5" borderId="0" xfId="0" applyFont="1" applyFill="1">
      <alignment vertical="center"/>
    </xf>
    <xf numFmtId="0" fontId="13" fillId="5" borderId="1" xfId="0" applyFont="1" applyFill="1" applyBorder="1">
      <alignment vertical="center"/>
    </xf>
    <xf numFmtId="0" fontId="13" fillId="2" borderId="1" xfId="0" applyFont="1" applyFill="1" applyBorder="1">
      <alignment vertical="center"/>
    </xf>
    <xf numFmtId="0" fontId="24" fillId="0" borderId="8" xfId="0" applyFont="1" applyBorder="1" applyAlignment="1">
      <alignment horizontal="justify" vertical="top" wrapText="1"/>
    </xf>
    <xf numFmtId="0" fontId="25" fillId="0" borderId="10" xfId="0" applyFont="1" applyBorder="1" applyAlignment="1">
      <alignment horizontal="justify" vertical="top" wrapText="1"/>
    </xf>
    <xf numFmtId="0" fontId="25" fillId="0" borderId="13" xfId="0" applyFont="1" applyBorder="1" applyAlignment="1">
      <alignment horizontal="center" vertical="top" wrapText="1"/>
    </xf>
    <xf numFmtId="0" fontId="26"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7" fillId="0" borderId="0" xfId="0" applyFont="1" applyAlignment="1">
      <alignment horizontal="justify" vertical="center"/>
    </xf>
    <xf numFmtId="0" fontId="29" fillId="0" borderId="1" xfId="0" applyFont="1" applyBorder="1" applyAlignment="1">
      <alignment horizontal="left" vertical="center" wrapText="1"/>
    </xf>
    <xf numFmtId="0" fontId="30" fillId="0" borderId="1" xfId="0" applyFont="1" applyBorder="1" applyAlignment="1">
      <alignment horizontal="left"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0" fontId="1" fillId="0" borderId="1" xfId="3" applyFont="1" applyBorder="1" applyAlignment="1">
      <alignment horizontal="left" vertical="center"/>
    </xf>
    <xf numFmtId="0" fontId="31" fillId="0" borderId="1" xfId="0" applyFont="1" applyBorder="1" applyAlignment="1">
      <alignment horizontal="left" vertical="center" wrapText="1"/>
    </xf>
    <xf numFmtId="0" fontId="32"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xf>
    <xf numFmtId="0" fontId="7" fillId="0" borderId="1" xfId="0" applyNumberFormat="1" applyFont="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1" xfId="0" applyNumberFormat="1" applyFont="1" applyBorder="1" applyAlignment="1">
      <alignment horizontal="center" vertical="center" wrapText="1"/>
    </xf>
    <xf numFmtId="0" fontId="1" fillId="0" borderId="1" xfId="0" applyFont="1" applyBorder="1" applyAlignment="1">
      <alignment horizontal="center"/>
    </xf>
    <xf numFmtId="0" fontId="33"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0" fillId="0" borderId="1" xfId="0" applyBorder="1" applyAlignment="1">
      <alignment horizontal="center"/>
    </xf>
    <xf numFmtId="0" fontId="36" fillId="0" borderId="1" xfId="0" applyFont="1" applyFill="1" applyBorder="1" applyAlignment="1">
      <alignment horizontal="center" vertical="center" wrapText="1"/>
    </xf>
    <xf numFmtId="0" fontId="2" fillId="0" borderId="1" xfId="4" applyFont="1" applyFill="1" applyBorder="1" applyAlignment="1">
      <alignment horizontal="center" vertical="center" wrapText="1"/>
    </xf>
    <xf numFmtId="0" fontId="2" fillId="0" borderId="1" xfId="4"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2" applyFont="1" applyFill="1" applyBorder="1" applyAlignment="1">
      <alignment horizontal="center" vertical="center"/>
    </xf>
    <xf numFmtId="0" fontId="2" fillId="0" borderId="1" xfId="4" applyFont="1" applyBorder="1" applyAlignment="1">
      <alignment horizontal="center" vertical="center"/>
    </xf>
    <xf numFmtId="0" fontId="36" fillId="0" borderId="1" xfId="4" applyFont="1" applyBorder="1" applyAlignment="1">
      <alignment horizontal="center" vertical="center" wrapText="1"/>
    </xf>
    <xf numFmtId="0" fontId="1" fillId="0" borderId="19" xfId="0" applyFont="1" applyBorder="1" applyAlignment="1">
      <alignment horizontal="center" vertical="center"/>
    </xf>
    <xf numFmtId="0" fontId="1" fillId="0" borderId="19" xfId="0" applyFont="1" applyBorder="1" applyAlignment="1">
      <alignment horizontal="center"/>
    </xf>
    <xf numFmtId="0" fontId="1" fillId="0" borderId="19" xfId="0" applyFont="1" applyBorder="1" applyAlignment="1">
      <alignment horizontal="left"/>
    </xf>
    <xf numFmtId="0" fontId="1" fillId="0" borderId="19" xfId="0" applyFont="1" applyBorder="1" applyAlignment="1">
      <alignment horizontal="right"/>
    </xf>
    <xf numFmtId="0" fontId="1" fillId="3" borderId="1" xfId="0" applyFont="1" applyFill="1" applyBorder="1" applyAlignment="1">
      <alignment horizontal="center" vertical="center"/>
    </xf>
    <xf numFmtId="0" fontId="30" fillId="3" borderId="1" xfId="0" applyFont="1" applyFill="1" applyBorder="1" applyAlignment="1">
      <alignment horizontal="center" vertical="center"/>
    </xf>
    <xf numFmtId="0" fontId="2" fillId="0" borderId="0" xfId="4" applyFont="1" applyBorder="1" applyAlignment="1">
      <alignment horizontal="center" vertical="center"/>
    </xf>
    <xf numFmtId="0" fontId="1" fillId="0" borderId="1" xfId="0" applyFont="1" applyBorder="1" applyAlignment="1"/>
    <xf numFmtId="0" fontId="7" fillId="0" borderId="1" xfId="0" applyFont="1" applyBorder="1" applyAlignment="1"/>
    <xf numFmtId="0" fontId="1" fillId="0" borderId="1" xfId="0" applyFont="1" applyFill="1" applyBorder="1" applyAlignment="1">
      <alignment vertical="center"/>
    </xf>
    <xf numFmtId="0" fontId="1" fillId="0" borderId="0" xfId="0" applyFont="1">
      <alignment vertical="center"/>
    </xf>
    <xf numFmtId="9" fontId="18" fillId="0" borderId="17" xfId="0" applyNumberFormat="1" applyFont="1" applyBorder="1" applyAlignment="1">
      <alignment horizontal="center" vertical="center" wrapText="1"/>
    </xf>
    <xf numFmtId="181" fontId="1" fillId="0" borderId="1" xfId="0" applyNumberFormat="1" applyFont="1" applyBorder="1">
      <alignment vertical="center"/>
    </xf>
    <xf numFmtId="180" fontId="1" fillId="0" borderId="1" xfId="0" applyNumberFormat="1" applyFont="1" applyBorder="1">
      <alignment vertical="center"/>
    </xf>
    <xf numFmtId="182" fontId="1" fillId="0" borderId="1" xfId="0" applyNumberFormat="1" applyFont="1" applyBorder="1">
      <alignment vertical="center"/>
    </xf>
    <xf numFmtId="183" fontId="1" fillId="0" borderId="1" xfId="0" applyNumberFormat="1" applyFont="1" applyBorder="1">
      <alignment vertical="center"/>
    </xf>
    <xf numFmtId="180" fontId="37" fillId="0" borderId="1" xfId="0" applyNumberFormat="1" applyFont="1" applyBorder="1">
      <alignment vertical="center"/>
    </xf>
    <xf numFmtId="0" fontId="1" fillId="0" borderId="17" xfId="0" applyFont="1" applyBorder="1" applyAlignment="1">
      <alignment horizontal="center" vertical="center"/>
    </xf>
    <xf numFmtId="181" fontId="1" fillId="0" borderId="17" xfId="0" applyNumberFormat="1" applyFont="1" applyBorder="1">
      <alignment vertical="center"/>
    </xf>
    <xf numFmtId="183" fontId="1" fillId="0" borderId="17" xfId="0" applyNumberFormat="1" applyFont="1" applyBorder="1">
      <alignment vertical="center"/>
    </xf>
    <xf numFmtId="180" fontId="1" fillId="0" borderId="17" xfId="0" applyNumberFormat="1" applyFont="1"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Border="1">
      <alignment vertical="center"/>
    </xf>
    <xf numFmtId="0" fontId="1" fillId="0" borderId="0" xfId="0" applyFont="1" applyBorder="1">
      <alignment vertical="center"/>
    </xf>
    <xf numFmtId="0" fontId="15" fillId="0" borderId="0" xfId="0" applyFont="1" applyBorder="1" applyAlignment="1">
      <alignment vertical="center"/>
    </xf>
    <xf numFmtId="180" fontId="1" fillId="0" borderId="1" xfId="0" applyNumberFormat="1" applyFont="1" applyBorder="1" applyAlignment="1">
      <alignment vertical="center"/>
    </xf>
    <xf numFmtId="183" fontId="1" fillId="0" borderId="1" xfId="0" applyNumberFormat="1" applyFont="1" applyBorder="1" applyAlignment="1">
      <alignment vertical="center"/>
    </xf>
    <xf numFmtId="180" fontId="1" fillId="0" borderId="17" xfId="0" applyNumberFormat="1" applyFont="1" applyBorder="1" applyAlignment="1">
      <alignment vertical="center"/>
    </xf>
    <xf numFmtId="183" fontId="1" fillId="0" borderId="17" xfId="0" applyNumberFormat="1" applyFont="1" applyBorder="1" applyAlignment="1">
      <alignment vertical="center"/>
    </xf>
    <xf numFmtId="0" fontId="1" fillId="0" borderId="17" xfId="0" applyFont="1" applyBorder="1" applyAlignment="1">
      <alignment vertical="center"/>
    </xf>
    <xf numFmtId="0" fontId="0" fillId="0" borderId="17" xfId="0" applyBorder="1">
      <alignment vertical="center"/>
    </xf>
    <xf numFmtId="0" fontId="1" fillId="0" borderId="17" xfId="0" applyFont="1" applyBorder="1">
      <alignment vertical="center"/>
    </xf>
    <xf numFmtId="180" fontId="1" fillId="0" borderId="1" xfId="0" applyNumberFormat="1" applyFont="1" applyBorder="1" applyAlignment="1"/>
    <xf numFmtId="0" fontId="13" fillId="3" borderId="1" xfId="0" applyFont="1" applyFill="1" applyBorder="1" applyAlignment="1">
      <alignment horizontal="center" vertical="center"/>
    </xf>
    <xf numFmtId="0" fontId="22" fillId="3" borderId="1" xfId="0" applyFont="1" applyFill="1" applyBorder="1" applyAlignment="1">
      <alignment horizontal="center" vertical="center"/>
    </xf>
    <xf numFmtId="0" fontId="13" fillId="3" borderId="0" xfId="0" applyFont="1" applyFill="1">
      <alignment vertical="center"/>
    </xf>
    <xf numFmtId="0" fontId="13" fillId="3" borderId="1" xfId="0" applyFont="1" applyFill="1" applyBorder="1">
      <alignment vertical="center"/>
    </xf>
    <xf numFmtId="0" fontId="22" fillId="3" borderId="1" xfId="0" applyFont="1" applyFill="1" applyBorder="1">
      <alignment vertical="center"/>
    </xf>
    <xf numFmtId="180" fontId="1" fillId="0" borderId="16" xfId="0" applyNumberFormat="1" applyFont="1" applyBorder="1" applyAlignment="1">
      <alignment horizontal="center" vertical="center" wrapText="1"/>
    </xf>
    <xf numFmtId="180" fontId="1" fillId="0" borderId="1" xfId="0" applyNumberFormat="1" applyFont="1" applyBorder="1" applyAlignment="1">
      <alignment horizontal="center" vertical="center" wrapText="1"/>
    </xf>
    <xf numFmtId="0" fontId="1" fillId="0" borderId="1" xfId="0" applyFont="1" applyFill="1" applyBorder="1">
      <alignment vertical="center"/>
    </xf>
    <xf numFmtId="0" fontId="1" fillId="0" borderId="0" xfId="0" applyFont="1" applyFill="1" applyBorder="1">
      <alignment vertical="center"/>
    </xf>
    <xf numFmtId="0" fontId="2" fillId="0" borderId="1" xfId="0" quotePrefix="1" applyFont="1" applyBorder="1" applyAlignment="1">
      <alignment horizontal="center" vertical="center"/>
    </xf>
    <xf numFmtId="0" fontId="30" fillId="0" borderId="1" xfId="0" quotePrefix="1" applyFont="1" applyBorder="1" applyAlignment="1">
      <alignment horizontal="left" vertical="center" wrapText="1"/>
    </xf>
    <xf numFmtId="49" fontId="1" fillId="0" borderId="1" xfId="0" quotePrefix="1" applyNumberFormat="1" applyFont="1" applyFill="1" applyBorder="1" applyAlignment="1">
      <alignment horizontal="left" vertical="center" wrapText="1"/>
    </xf>
    <xf numFmtId="49" fontId="1" fillId="0" borderId="1" xfId="0" quotePrefix="1" applyNumberFormat="1" applyFont="1" applyBorder="1" applyAlignment="1">
      <alignment horizontal="left" vertical="center" wrapText="1"/>
    </xf>
    <xf numFmtId="0" fontId="1" fillId="0" borderId="1" xfId="0" quotePrefix="1" applyFont="1" applyBorder="1" applyAlignment="1">
      <alignment horizontal="left" vertical="center" wrapText="1"/>
    </xf>
    <xf numFmtId="0" fontId="1" fillId="0" borderId="1" xfId="0" quotePrefix="1" applyFont="1" applyFill="1" applyBorder="1" applyAlignment="1">
      <alignment horizontal="left" vertical="center" wrapText="1"/>
    </xf>
    <xf numFmtId="0" fontId="1" fillId="0" borderId="1" xfId="0" quotePrefix="1" applyFont="1" applyBorder="1" applyAlignment="1">
      <alignment horizontal="left" vertical="center"/>
    </xf>
    <xf numFmtId="0" fontId="6"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16" xfId="0" applyFont="1" applyBorder="1" applyAlignment="1">
      <alignment horizontal="center" vertical="center"/>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9" xfId="0" applyFont="1" applyBorder="1" applyAlignment="1">
      <alignment horizontal="center" vertical="center"/>
    </xf>
    <xf numFmtId="0" fontId="34" fillId="0" borderId="0" xfId="0" applyFont="1" applyAlignment="1"/>
    <xf numFmtId="0" fontId="35" fillId="3" borderId="0" xfId="0" applyFont="1" applyFill="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23" fillId="0" borderId="4" xfId="0" applyFont="1" applyBorder="1" applyAlignment="1">
      <alignment horizontal="center" vertical="center"/>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1" xfId="0" applyFont="1" applyBorder="1" applyAlignment="1">
      <alignment horizontal="left" vertical="center" wrapText="1"/>
    </xf>
    <xf numFmtId="0" fontId="25" fillId="0" borderId="14" xfId="0" applyFont="1" applyBorder="1" applyAlignment="1">
      <alignment horizontal="center" vertical="top" wrapText="1"/>
    </xf>
    <xf numFmtId="0" fontId="25" fillId="0" borderId="15" xfId="0" applyFont="1" applyBorder="1" applyAlignment="1">
      <alignment horizontal="center" vertical="top" wrapText="1"/>
    </xf>
    <xf numFmtId="0" fontId="25" fillId="0" borderId="11" xfId="0" applyFont="1" applyBorder="1" applyAlignment="1">
      <alignment horizontal="center" vertical="top" wrapText="1"/>
    </xf>
    <xf numFmtId="0" fontId="22" fillId="0" borderId="6" xfId="0" applyFont="1" applyBorder="1" applyAlignment="1">
      <alignment horizontal="left" vertical="center" wrapText="1"/>
    </xf>
    <xf numFmtId="0" fontId="22" fillId="0" borderId="18" xfId="0" applyFont="1" applyBorder="1" applyAlignment="1">
      <alignment horizontal="left" vertical="center" wrapText="1"/>
    </xf>
    <xf numFmtId="0" fontId="22" fillId="0" borderId="7" xfId="0" applyFont="1" applyBorder="1" applyAlignment="1">
      <alignment horizontal="left" vertical="center" wrapText="1"/>
    </xf>
    <xf numFmtId="0" fontId="28" fillId="0" borderId="6" xfId="0" applyFont="1" applyBorder="1" applyAlignment="1">
      <alignment horizontal="left" vertical="center" wrapText="1"/>
    </xf>
    <xf numFmtId="0" fontId="28" fillId="0" borderId="18" xfId="0" applyFont="1" applyBorder="1" applyAlignment="1">
      <alignment horizontal="left" vertical="center" wrapText="1"/>
    </xf>
    <xf numFmtId="0" fontId="28" fillId="0" borderId="7" xfId="0" applyFont="1" applyBorder="1" applyAlignment="1">
      <alignment horizontal="left" vertical="center" wrapText="1"/>
    </xf>
    <xf numFmtId="0" fontId="6" fillId="0" borderId="16" xfId="0" applyFont="1" applyBorder="1" applyAlignment="1">
      <alignment horizontal="center" vertical="center"/>
    </xf>
    <xf numFmtId="0" fontId="18" fillId="0" borderId="3" xfId="0" applyFont="1" applyFill="1" applyBorder="1" applyAlignment="1">
      <alignment horizontal="center" vertical="center" wrapText="1"/>
    </xf>
    <xf numFmtId="0" fontId="20" fillId="0" borderId="0" xfId="0" applyFont="1" applyAlignment="1">
      <alignment horizontal="center" vertical="center"/>
    </xf>
    <xf numFmtId="0" fontId="1" fillId="0" borderId="4" xfId="0" applyFont="1" applyBorder="1" applyAlignment="1">
      <alignment horizontal="left" vertical="center" wrapText="1"/>
    </xf>
    <xf numFmtId="0" fontId="6" fillId="0" borderId="4"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22" fillId="0" borderId="1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5" xfId="0" applyFont="1" applyBorder="1" applyAlignment="1">
      <alignment horizontal="center" vertical="top" wrapText="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5" xfId="0" applyFont="1" applyBorder="1" applyAlignment="1">
      <alignment vertical="center" wrapText="1"/>
    </xf>
    <xf numFmtId="0" fontId="22" fillId="0" borderId="8" xfId="0" applyFont="1" applyBorder="1" applyAlignment="1">
      <alignment horizontal="justify" vertical="top"/>
    </xf>
    <xf numFmtId="0" fontId="22" fillId="0" borderId="10" xfId="0" applyFont="1" applyBorder="1" applyAlignment="1">
      <alignment horizontal="justify" vertical="top"/>
    </xf>
    <xf numFmtId="0" fontId="22" fillId="0" borderId="8" xfId="0" applyFont="1" applyBorder="1" applyAlignment="1">
      <alignment horizontal="justify" vertical="center"/>
    </xf>
    <xf numFmtId="0" fontId="22" fillId="0" borderId="10" xfId="0" applyFont="1" applyBorder="1" applyAlignment="1">
      <alignment horizontal="justify" vertical="center"/>
    </xf>
    <xf numFmtId="0" fontId="22" fillId="0" borderId="9" xfId="0" applyFont="1" applyBorder="1" applyAlignment="1">
      <alignment horizontal="justify" vertical="top"/>
    </xf>
    <xf numFmtId="0" fontId="3" fillId="0" borderId="2"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3" borderId="1" xfId="0"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2" borderId="1" xfId="0" applyFill="1" applyBorder="1" applyAlignment="1">
      <alignment horizontal="center" vertical="center"/>
    </xf>
  </cellXfs>
  <cellStyles count="5">
    <cellStyle name="常规" xfId="0" builtinId="0"/>
    <cellStyle name="常规 2 3" xfId="2"/>
    <cellStyle name="常规 3" xfId="3"/>
    <cellStyle name="常规 4" xfId="4"/>
    <cellStyle name="常规 6" xfId="1"/>
  </cellStyles>
  <dxfs count="6">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419100</xdr:colOff>
      <xdr:row>5</xdr:row>
      <xdr:rowOff>38100</xdr:rowOff>
    </xdr:to>
    <xdr:sp macro="" textlink="">
      <xdr:nvSpPr>
        <xdr:cNvPr id="4097" name="Line 1"/>
        <xdr:cNvSpPr>
          <a:spLocks noChangeShapeType="1"/>
        </xdr:cNvSpPr>
      </xdr:nvSpPr>
      <xdr:spPr>
        <a:xfrm>
          <a:off x="0" y="1447800"/>
          <a:ext cx="1104900" cy="400050"/>
        </a:xfrm>
        <a:prstGeom prst="line">
          <a:avLst/>
        </a:prstGeom>
        <a:noFill/>
        <a:ln w="9525">
          <a:solidFill>
            <a:srgbClr val="000000"/>
          </a:solidFill>
          <a:rou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oleObject" Target="../embeddings/oleObject1.bin"/><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B37"/>
  <sheetViews>
    <sheetView tabSelected="1" workbookViewId="0">
      <selection activeCell="Y24" sqref="Y24"/>
    </sheetView>
  </sheetViews>
  <sheetFormatPr defaultColWidth="9" defaultRowHeight="13.5"/>
  <cols>
    <col min="1" max="1" width="4.875" style="52" customWidth="1"/>
    <col min="2" max="2" width="7" customWidth="1"/>
    <col min="3" max="3" width="5.25" customWidth="1"/>
    <col min="4" max="4" width="5.625" style="145" customWidth="1"/>
    <col min="5" max="6" width="4.125" customWidth="1"/>
    <col min="7" max="7" width="6.5" customWidth="1"/>
    <col min="8" max="9" width="5.875" customWidth="1"/>
    <col min="10" max="10" width="3.875" customWidth="1"/>
    <col min="11" max="11" width="6" customWidth="1"/>
    <col min="12" max="12" width="4.625" customWidth="1"/>
    <col min="13" max="13" width="3.625" customWidth="1"/>
    <col min="14" max="14" width="4.75" customWidth="1"/>
    <col min="15" max="15" width="6.75" customWidth="1"/>
    <col min="16" max="17" width="4.375" customWidth="1"/>
    <col min="18" max="18" width="3.875" customWidth="1"/>
    <col min="19" max="19" width="5.5" customWidth="1"/>
    <col min="20" max="21" width="5.25" customWidth="1"/>
    <col min="22" max="22" width="5.5" customWidth="1"/>
    <col min="23" max="23" width="6" customWidth="1"/>
    <col min="24" max="24" width="5.875" customWidth="1"/>
    <col min="25" max="25" width="6" customWidth="1"/>
    <col min="26" max="26" width="7.125" customWidth="1"/>
    <col min="27" max="27" width="3.875" customWidth="1"/>
  </cols>
  <sheetData>
    <row r="1" spans="1:28" ht="25.5" customHeight="1">
      <c r="B1" s="185" t="s">
        <v>0</v>
      </c>
      <c r="C1" s="185"/>
      <c r="D1" s="185"/>
      <c r="E1" s="185"/>
      <c r="F1" s="185"/>
      <c r="G1" s="185"/>
      <c r="H1" s="185"/>
      <c r="I1" s="185"/>
      <c r="J1" s="185"/>
      <c r="K1" s="185"/>
      <c r="L1" s="185"/>
      <c r="M1" s="185"/>
      <c r="N1" s="185"/>
      <c r="O1" s="185"/>
      <c r="P1" s="185"/>
      <c r="Q1" s="185"/>
      <c r="R1" s="185"/>
      <c r="S1" s="185"/>
      <c r="T1" s="185"/>
      <c r="U1" s="185"/>
      <c r="V1" s="185"/>
      <c r="W1" s="185"/>
      <c r="X1" s="185"/>
      <c r="Y1" s="185"/>
      <c r="Z1" s="185"/>
      <c r="AA1" s="185"/>
    </row>
    <row r="2" spans="1:28" ht="24.75" customHeight="1">
      <c r="A2" s="190" t="s">
        <v>1</v>
      </c>
      <c r="B2" s="191" t="s">
        <v>2</v>
      </c>
      <c r="C2" s="186" t="s">
        <v>3</v>
      </c>
      <c r="D2" s="187"/>
      <c r="E2" s="187"/>
      <c r="F2" s="187"/>
      <c r="G2" s="187"/>
      <c r="H2" s="188"/>
      <c r="I2" s="189" t="s">
        <v>4</v>
      </c>
      <c r="J2" s="189"/>
      <c r="K2" s="189"/>
      <c r="L2" s="189" t="s">
        <v>5</v>
      </c>
      <c r="M2" s="189"/>
      <c r="N2" s="189"/>
      <c r="O2" s="189"/>
      <c r="P2" s="189"/>
      <c r="Q2" s="189"/>
      <c r="R2" s="189"/>
      <c r="S2" s="198" t="s">
        <v>6</v>
      </c>
      <c r="T2" s="199"/>
      <c r="U2" s="199"/>
      <c r="V2" s="199"/>
      <c r="W2" s="199"/>
      <c r="X2" s="199"/>
      <c r="Y2" s="194" t="s">
        <v>7</v>
      </c>
      <c r="Z2" s="196" t="s">
        <v>8</v>
      </c>
      <c r="AA2" s="196" t="s">
        <v>9</v>
      </c>
    </row>
    <row r="3" spans="1:28" ht="13.5" customHeight="1">
      <c r="A3" s="190"/>
      <c r="B3" s="191"/>
      <c r="C3" s="189" t="s">
        <v>10</v>
      </c>
      <c r="D3" s="189"/>
      <c r="E3" s="189"/>
      <c r="F3" s="189" t="s">
        <v>11</v>
      </c>
      <c r="G3" s="88"/>
      <c r="H3" s="88"/>
      <c r="I3" s="189"/>
      <c r="J3" s="189"/>
      <c r="K3" s="189"/>
      <c r="L3" s="189"/>
      <c r="M3" s="189"/>
      <c r="N3" s="189"/>
      <c r="O3" s="189"/>
      <c r="P3" s="189"/>
      <c r="Q3" s="189"/>
      <c r="R3" s="189"/>
      <c r="S3" s="200"/>
      <c r="T3" s="201"/>
      <c r="U3" s="201"/>
      <c r="V3" s="201"/>
      <c r="W3" s="201"/>
      <c r="X3" s="201"/>
      <c r="Y3" s="195"/>
      <c r="Z3" s="196"/>
      <c r="AA3" s="196"/>
    </row>
    <row r="4" spans="1:28" ht="87" customHeight="1">
      <c r="A4" s="190"/>
      <c r="B4" s="192"/>
      <c r="C4" s="89" t="s">
        <v>12</v>
      </c>
      <c r="D4" s="91" t="s">
        <v>13</v>
      </c>
      <c r="E4" s="89" t="s">
        <v>14</v>
      </c>
      <c r="F4" s="193"/>
      <c r="G4" s="89" t="s">
        <v>15</v>
      </c>
      <c r="H4" s="146" t="s">
        <v>16</v>
      </c>
      <c r="I4" s="89" t="s">
        <v>17</v>
      </c>
      <c r="J4" s="89" t="s">
        <v>18</v>
      </c>
      <c r="K4" s="89" t="s">
        <v>19</v>
      </c>
      <c r="L4" s="89" t="s">
        <v>20</v>
      </c>
      <c r="M4" s="89" t="s">
        <v>21</v>
      </c>
      <c r="N4" s="89" t="s">
        <v>22</v>
      </c>
      <c r="O4" s="91" t="s">
        <v>23</v>
      </c>
      <c r="P4" s="89" t="s">
        <v>24</v>
      </c>
      <c r="Q4" s="89" t="s">
        <v>15</v>
      </c>
      <c r="R4" s="89" t="s">
        <v>25</v>
      </c>
      <c r="S4" s="89" t="s">
        <v>26</v>
      </c>
      <c r="T4" s="89" t="s">
        <v>27</v>
      </c>
      <c r="U4" s="89" t="s">
        <v>28</v>
      </c>
      <c r="V4" s="89" t="s">
        <v>29</v>
      </c>
      <c r="W4" s="89" t="s">
        <v>15</v>
      </c>
      <c r="X4" s="89" t="s">
        <v>30</v>
      </c>
      <c r="Y4" s="195"/>
      <c r="Z4" s="197"/>
      <c r="AA4" s="197"/>
    </row>
    <row r="5" spans="1:28">
      <c r="A5" s="3">
        <v>1</v>
      </c>
      <c r="B5" s="3" t="s">
        <v>31</v>
      </c>
      <c r="C5" s="147"/>
      <c r="D5" s="148"/>
      <c r="E5" s="149"/>
      <c r="F5" s="150"/>
      <c r="G5" s="148"/>
      <c r="H5" s="151"/>
      <c r="I5" s="161"/>
      <c r="J5" s="162"/>
      <c r="K5" s="92"/>
      <c r="L5" s="8"/>
      <c r="M5" s="90"/>
      <c r="N5" s="90"/>
      <c r="O5" s="93"/>
      <c r="P5" s="93"/>
      <c r="Q5" s="139"/>
      <c r="R5" s="90"/>
      <c r="S5" s="169"/>
      <c r="T5" s="169"/>
      <c r="U5" s="169"/>
      <c r="V5" s="169"/>
      <c r="W5" s="170"/>
      <c r="X5" s="93"/>
      <c r="Y5" s="174"/>
      <c r="Z5" s="90" t="s">
        <v>32</v>
      </c>
      <c r="AA5" s="90" t="s">
        <v>33</v>
      </c>
    </row>
    <row r="6" spans="1:28" ht="13.5" customHeight="1">
      <c r="A6" s="3">
        <v>2</v>
      </c>
      <c r="B6" s="3" t="s">
        <v>34</v>
      </c>
      <c r="C6" s="147"/>
      <c r="D6" s="148"/>
      <c r="E6" s="149"/>
      <c r="F6" s="150"/>
      <c r="G6" s="148"/>
      <c r="H6" s="151"/>
      <c r="I6" s="161"/>
      <c r="J6" s="162"/>
      <c r="K6" s="92"/>
      <c r="L6" s="8"/>
      <c r="M6" s="90"/>
      <c r="N6" s="90"/>
      <c r="O6" s="93"/>
      <c r="P6" s="93"/>
      <c r="Q6" s="139"/>
      <c r="R6" s="90"/>
      <c r="S6" s="169"/>
      <c r="T6" s="169"/>
      <c r="U6" s="169"/>
      <c r="V6" s="169"/>
      <c r="W6" s="170"/>
      <c r="X6" s="93"/>
      <c r="Y6" s="174"/>
      <c r="Z6" s="90" t="s">
        <v>35</v>
      </c>
      <c r="AA6" s="90" t="s">
        <v>36</v>
      </c>
    </row>
    <row r="7" spans="1:28">
      <c r="A7" s="3">
        <v>3</v>
      </c>
      <c r="B7" s="3" t="s">
        <v>37</v>
      </c>
      <c r="C7" s="147"/>
      <c r="D7" s="148"/>
      <c r="E7" s="149"/>
      <c r="F7" s="150"/>
      <c r="G7" s="148"/>
      <c r="H7" s="151"/>
      <c r="I7" s="161"/>
      <c r="J7" s="162"/>
      <c r="K7" s="92"/>
      <c r="L7" s="8"/>
      <c r="M7" s="90"/>
      <c r="N7" s="90"/>
      <c r="O7" s="93"/>
      <c r="P7" s="93"/>
      <c r="Q7" s="139"/>
      <c r="R7" s="90"/>
      <c r="S7" s="169"/>
      <c r="T7" s="169"/>
      <c r="U7" s="169"/>
      <c r="V7" s="169"/>
      <c r="W7" s="170"/>
      <c r="X7" s="93"/>
      <c r="Y7" s="174"/>
      <c r="Z7" s="90" t="s">
        <v>32</v>
      </c>
      <c r="AA7" s="90" t="s">
        <v>38</v>
      </c>
    </row>
    <row r="8" spans="1:28">
      <c r="A8" s="3">
        <v>4</v>
      </c>
      <c r="B8" s="3" t="s">
        <v>39</v>
      </c>
      <c r="C8" s="147"/>
      <c r="D8" s="148"/>
      <c r="E8" s="149"/>
      <c r="F8" s="150"/>
      <c r="G8" s="148"/>
      <c r="H8" s="151"/>
      <c r="I8" s="161"/>
      <c r="J8" s="162"/>
      <c r="K8" s="92"/>
      <c r="L8" s="8"/>
      <c r="M8" s="90"/>
      <c r="N8" s="90"/>
      <c r="O8" s="93"/>
      <c r="P8" s="93"/>
      <c r="Q8" s="139"/>
      <c r="R8" s="90"/>
      <c r="S8" s="169"/>
      <c r="T8" s="169"/>
      <c r="U8" s="169"/>
      <c r="V8" s="169"/>
      <c r="W8" s="170"/>
      <c r="X8" s="93"/>
      <c r="Y8" s="174"/>
      <c r="Z8" s="90" t="s">
        <v>32</v>
      </c>
      <c r="AA8" s="90" t="s">
        <v>40</v>
      </c>
      <c r="AB8" s="58"/>
    </row>
    <row r="9" spans="1:28">
      <c r="A9" s="3">
        <v>5</v>
      </c>
      <c r="B9" s="3" t="s">
        <v>41</v>
      </c>
      <c r="C9" s="147">
        <v>25.503456010000001</v>
      </c>
      <c r="D9" s="148">
        <v>18.72</v>
      </c>
      <c r="E9" s="149"/>
      <c r="F9" s="150">
        <v>30</v>
      </c>
      <c r="G9" s="148">
        <f t="shared" ref="G9:G34" si="0">C9+D9+F9</f>
        <v>74.223456010000007</v>
      </c>
      <c r="H9" s="151">
        <f t="shared" ref="H9:H34" si="1">G9*0.2</f>
        <v>14.844691202</v>
      </c>
      <c r="I9" s="161">
        <v>85</v>
      </c>
      <c r="J9" s="162">
        <v>15</v>
      </c>
      <c r="K9" s="92">
        <v>30</v>
      </c>
      <c r="L9" s="8">
        <v>10</v>
      </c>
      <c r="M9" s="90">
        <v>30</v>
      </c>
      <c r="N9" s="90">
        <v>25</v>
      </c>
      <c r="O9" s="93">
        <v>0</v>
      </c>
      <c r="P9" s="93">
        <v>13</v>
      </c>
      <c r="Q9" s="139">
        <f>L9+M9+N9+O9+P9</f>
        <v>78</v>
      </c>
      <c r="R9" s="90">
        <f t="shared" ref="R9:R34" si="2">Q9*0.25</f>
        <v>19.5</v>
      </c>
      <c r="S9" s="169"/>
      <c r="T9" s="169"/>
      <c r="U9" s="169">
        <v>4</v>
      </c>
      <c r="V9" s="169"/>
      <c r="W9" s="170">
        <f>V9+U9+T9+S9</f>
        <v>4</v>
      </c>
      <c r="X9" s="93">
        <f>W9*0.25</f>
        <v>1</v>
      </c>
      <c r="Y9" s="174">
        <f t="shared" ref="Y9:Y32" si="3">H9+K9+R9+X9</f>
        <v>65.344691202000007</v>
      </c>
      <c r="Z9" s="90" t="s">
        <v>32</v>
      </c>
      <c r="AA9" s="90" t="s">
        <v>33</v>
      </c>
      <c r="AB9" s="58"/>
    </row>
    <row r="10" spans="1:28">
      <c r="A10" s="3">
        <v>6</v>
      </c>
      <c r="B10" s="4" t="s">
        <v>42</v>
      </c>
      <c r="C10" s="147">
        <v>15.693131579999999</v>
      </c>
      <c r="D10" s="148">
        <v>18.72</v>
      </c>
      <c r="E10" s="149"/>
      <c r="F10" s="150">
        <v>30</v>
      </c>
      <c r="G10" s="148">
        <f t="shared" si="0"/>
        <v>64.413131579999998</v>
      </c>
      <c r="H10" s="151">
        <f t="shared" si="1"/>
        <v>12.882626316</v>
      </c>
      <c r="I10" s="161">
        <v>10.4</v>
      </c>
      <c r="J10" s="162">
        <v>10</v>
      </c>
      <c r="K10" s="92">
        <v>6.12</v>
      </c>
      <c r="L10" s="8">
        <v>8</v>
      </c>
      <c r="M10" s="90">
        <v>18</v>
      </c>
      <c r="N10" s="90">
        <v>21</v>
      </c>
      <c r="O10" s="93">
        <v>5</v>
      </c>
      <c r="P10" s="93">
        <v>11</v>
      </c>
      <c r="Q10" s="139">
        <f t="shared" ref="Q10:Q24" si="4">L10+M10+N10+O10+P10</f>
        <v>63</v>
      </c>
      <c r="R10" s="90">
        <f t="shared" si="2"/>
        <v>15.75</v>
      </c>
      <c r="S10" s="169">
        <v>2.81</v>
      </c>
      <c r="T10" s="169"/>
      <c r="U10" s="169">
        <v>1.2</v>
      </c>
      <c r="V10" s="169"/>
      <c r="W10" s="170">
        <f t="shared" ref="W10:W30" si="5">V10+U10+T10+S10</f>
        <v>4.01</v>
      </c>
      <c r="X10" s="93">
        <f t="shared" ref="X10:X34" si="6">W10*0.25</f>
        <v>1.0024999999999999</v>
      </c>
      <c r="Y10" s="174">
        <f t="shared" si="3"/>
        <v>35.755126316000002</v>
      </c>
      <c r="Z10" s="90" t="s">
        <v>32</v>
      </c>
      <c r="AA10" s="90" t="s">
        <v>33</v>
      </c>
      <c r="AB10" s="58"/>
    </row>
    <row r="11" spans="1:28">
      <c r="A11" s="3">
        <v>7</v>
      </c>
      <c r="B11" s="4" t="s">
        <v>43</v>
      </c>
      <c r="C11" s="147">
        <v>31.77881562</v>
      </c>
      <c r="D11" s="148">
        <v>18.95</v>
      </c>
      <c r="E11" s="149"/>
      <c r="F11" s="150">
        <v>30</v>
      </c>
      <c r="G11" s="148">
        <f t="shared" si="0"/>
        <v>80.728815620000006</v>
      </c>
      <c r="H11" s="151">
        <f t="shared" si="1"/>
        <v>16.145763123999998</v>
      </c>
      <c r="I11" s="161">
        <v>85</v>
      </c>
      <c r="J11" s="162">
        <v>15</v>
      </c>
      <c r="K11" s="92">
        <v>30</v>
      </c>
      <c r="L11" s="8">
        <v>8</v>
      </c>
      <c r="M11" s="90">
        <v>25</v>
      </c>
      <c r="N11" s="90">
        <v>23</v>
      </c>
      <c r="O11" s="93">
        <v>11</v>
      </c>
      <c r="P11" s="93">
        <v>11</v>
      </c>
      <c r="Q11" s="139">
        <f t="shared" si="4"/>
        <v>78</v>
      </c>
      <c r="R11" s="90">
        <f t="shared" si="2"/>
        <v>19.5</v>
      </c>
      <c r="S11" s="169"/>
      <c r="T11" s="171"/>
      <c r="U11" s="169"/>
      <c r="V11" s="169">
        <v>35</v>
      </c>
      <c r="W11" s="170">
        <f t="shared" si="5"/>
        <v>35</v>
      </c>
      <c r="X11" s="93">
        <f t="shared" si="6"/>
        <v>8.75</v>
      </c>
      <c r="Y11" s="174">
        <f t="shared" si="3"/>
        <v>74.395763123999998</v>
      </c>
      <c r="Z11" s="90" t="s">
        <v>32</v>
      </c>
      <c r="AA11" s="90" t="s">
        <v>36</v>
      </c>
      <c r="AB11" s="58"/>
    </row>
    <row r="12" spans="1:28">
      <c r="A12" s="3">
        <v>8</v>
      </c>
      <c r="B12" s="4" t="s">
        <v>44</v>
      </c>
      <c r="C12" s="147">
        <v>37.65365216</v>
      </c>
      <c r="D12" s="148">
        <v>18.79</v>
      </c>
      <c r="E12" s="149"/>
      <c r="F12" s="150">
        <v>30</v>
      </c>
      <c r="G12" s="148">
        <f t="shared" si="0"/>
        <v>86.443652159999999</v>
      </c>
      <c r="H12" s="151">
        <f t="shared" si="1"/>
        <v>17.288730432000001</v>
      </c>
      <c r="I12" s="161">
        <v>74.7</v>
      </c>
      <c r="J12" s="162">
        <v>12</v>
      </c>
      <c r="K12" s="92">
        <v>26.01</v>
      </c>
      <c r="L12" s="8">
        <v>8</v>
      </c>
      <c r="M12" s="90">
        <v>28</v>
      </c>
      <c r="N12" s="90">
        <v>25</v>
      </c>
      <c r="O12" s="93">
        <v>1</v>
      </c>
      <c r="P12" s="93">
        <v>13</v>
      </c>
      <c r="Q12" s="139">
        <f t="shared" si="4"/>
        <v>75</v>
      </c>
      <c r="R12" s="90">
        <f t="shared" si="2"/>
        <v>18.75</v>
      </c>
      <c r="S12" s="169">
        <v>15</v>
      </c>
      <c r="T12" s="169"/>
      <c r="U12" s="169">
        <v>4</v>
      </c>
      <c r="V12" s="169"/>
      <c r="W12" s="170">
        <f t="shared" si="5"/>
        <v>19</v>
      </c>
      <c r="X12" s="93">
        <f t="shared" si="6"/>
        <v>4.75</v>
      </c>
      <c r="Y12" s="174">
        <f t="shared" si="3"/>
        <v>66.798730431999999</v>
      </c>
      <c r="Z12" s="90" t="s">
        <v>32</v>
      </c>
      <c r="AA12" s="90" t="s">
        <v>36</v>
      </c>
      <c r="AB12" s="58"/>
    </row>
    <row r="13" spans="1:28">
      <c r="A13" s="3">
        <v>9</v>
      </c>
      <c r="B13" s="4" t="s">
        <v>45</v>
      </c>
      <c r="C13" s="147">
        <v>30.721713680000001</v>
      </c>
      <c r="D13" s="148">
        <v>18.7</v>
      </c>
      <c r="E13" s="149"/>
      <c r="F13" s="150">
        <v>30</v>
      </c>
      <c r="G13" s="148">
        <f t="shared" si="0"/>
        <v>79.421713679999996</v>
      </c>
      <c r="H13" s="151">
        <f t="shared" si="1"/>
        <v>15.884342736000001</v>
      </c>
      <c r="I13" s="161">
        <v>23.3</v>
      </c>
      <c r="J13" s="162">
        <v>5</v>
      </c>
      <c r="K13" s="92">
        <v>8.49</v>
      </c>
      <c r="L13" s="8">
        <v>6</v>
      </c>
      <c r="M13" s="90">
        <v>21</v>
      </c>
      <c r="N13" s="90">
        <v>23</v>
      </c>
      <c r="O13" s="93">
        <v>12</v>
      </c>
      <c r="P13" s="93">
        <v>15</v>
      </c>
      <c r="Q13" s="139">
        <f t="shared" si="4"/>
        <v>77</v>
      </c>
      <c r="R13" s="90">
        <f t="shared" si="2"/>
        <v>19.25</v>
      </c>
      <c r="S13" s="169">
        <v>5.63</v>
      </c>
      <c r="T13" s="169"/>
      <c r="U13" s="169">
        <v>4.8</v>
      </c>
      <c r="V13" s="169"/>
      <c r="W13" s="170">
        <f t="shared" si="5"/>
        <v>10.43</v>
      </c>
      <c r="X13" s="93">
        <f t="shared" si="6"/>
        <v>2.6074999999999999</v>
      </c>
      <c r="Y13" s="174">
        <f t="shared" si="3"/>
        <v>46.231842736000004</v>
      </c>
      <c r="Z13" s="90" t="s">
        <v>32</v>
      </c>
      <c r="AA13" s="90" t="s">
        <v>36</v>
      </c>
      <c r="AB13" s="58"/>
    </row>
    <row r="14" spans="1:28">
      <c r="A14" s="3">
        <v>10</v>
      </c>
      <c r="B14" s="4" t="s">
        <v>46</v>
      </c>
      <c r="C14" s="147">
        <v>32.024908150000002</v>
      </c>
      <c r="D14" s="148">
        <v>18.7</v>
      </c>
      <c r="E14" s="149"/>
      <c r="F14" s="150">
        <v>30</v>
      </c>
      <c r="G14" s="148">
        <f t="shared" si="0"/>
        <v>80.724908150000005</v>
      </c>
      <c r="H14" s="151">
        <f t="shared" si="1"/>
        <v>16.14498163</v>
      </c>
      <c r="I14" s="161">
        <v>53.8</v>
      </c>
      <c r="J14" s="162"/>
      <c r="K14" s="92">
        <v>16.14</v>
      </c>
      <c r="L14" s="8">
        <v>6</v>
      </c>
      <c r="M14" s="90">
        <v>28</v>
      </c>
      <c r="N14" s="90">
        <v>23</v>
      </c>
      <c r="O14" s="93">
        <v>1</v>
      </c>
      <c r="P14" s="93">
        <v>15</v>
      </c>
      <c r="Q14" s="139">
        <f t="shared" si="4"/>
        <v>73</v>
      </c>
      <c r="R14" s="90">
        <f t="shared" si="2"/>
        <v>18.25</v>
      </c>
      <c r="S14" s="169">
        <v>9.3800000000000008</v>
      </c>
      <c r="T14" s="169"/>
      <c r="U14" s="169">
        <v>4</v>
      </c>
      <c r="V14" s="169">
        <v>35</v>
      </c>
      <c r="W14" s="170">
        <f t="shared" si="5"/>
        <v>48.38</v>
      </c>
      <c r="X14" s="93">
        <f t="shared" si="6"/>
        <v>12.095000000000001</v>
      </c>
      <c r="Y14" s="174">
        <f t="shared" si="3"/>
        <v>62.629981630000003</v>
      </c>
      <c r="Z14" s="90" t="s">
        <v>32</v>
      </c>
      <c r="AA14" s="90" t="s">
        <v>47</v>
      </c>
      <c r="AB14" s="58"/>
    </row>
    <row r="15" spans="1:28">
      <c r="A15" s="3">
        <v>11</v>
      </c>
      <c r="B15" s="4" t="s">
        <v>48</v>
      </c>
      <c r="C15" s="147">
        <v>40</v>
      </c>
      <c r="D15" s="148">
        <v>18.690000000000001</v>
      </c>
      <c r="E15" s="149"/>
      <c r="F15" s="150">
        <v>30</v>
      </c>
      <c r="G15" s="148">
        <f t="shared" si="0"/>
        <v>88.69</v>
      </c>
      <c r="H15" s="151">
        <f t="shared" si="1"/>
        <v>17.738</v>
      </c>
      <c r="I15" s="161">
        <v>74.7</v>
      </c>
      <c r="J15" s="162"/>
      <c r="K15" s="92">
        <v>22.41</v>
      </c>
      <c r="L15" s="8">
        <v>6</v>
      </c>
      <c r="M15" s="90">
        <v>25</v>
      </c>
      <c r="N15" s="90">
        <v>23</v>
      </c>
      <c r="O15" s="93">
        <v>11</v>
      </c>
      <c r="P15" s="93">
        <v>13</v>
      </c>
      <c r="Q15" s="139">
        <f t="shared" si="4"/>
        <v>78</v>
      </c>
      <c r="R15" s="90">
        <f t="shared" si="2"/>
        <v>19.5</v>
      </c>
      <c r="S15" s="169"/>
      <c r="T15" s="169">
        <v>7.5</v>
      </c>
      <c r="U15" s="169"/>
      <c r="V15" s="169">
        <v>48</v>
      </c>
      <c r="W15" s="170">
        <f t="shared" si="5"/>
        <v>55.5</v>
      </c>
      <c r="X15" s="93">
        <f t="shared" si="6"/>
        <v>13.875</v>
      </c>
      <c r="Y15" s="174">
        <f t="shared" si="3"/>
        <v>73.522999999999996</v>
      </c>
      <c r="Z15" s="90" t="s">
        <v>32</v>
      </c>
      <c r="AA15" s="90" t="s">
        <v>36</v>
      </c>
      <c r="AB15" s="58"/>
    </row>
    <row r="16" spans="1:28">
      <c r="A16" s="3">
        <v>12</v>
      </c>
      <c r="B16" s="178" t="s">
        <v>49</v>
      </c>
      <c r="C16" s="147">
        <v>37.016003490000003</v>
      </c>
      <c r="D16" s="148">
        <v>18.649999999999999</v>
      </c>
      <c r="E16" s="149"/>
      <c r="F16" s="150">
        <v>30</v>
      </c>
      <c r="G16" s="148">
        <f t="shared" si="0"/>
        <v>85.666003489999994</v>
      </c>
      <c r="H16" s="151">
        <f t="shared" si="1"/>
        <v>17.133200698</v>
      </c>
      <c r="I16" s="161">
        <v>66</v>
      </c>
      <c r="J16" s="162">
        <v>10</v>
      </c>
      <c r="K16" s="92">
        <v>22.8</v>
      </c>
      <c r="L16" s="8">
        <v>6</v>
      </c>
      <c r="M16" s="90">
        <v>26</v>
      </c>
      <c r="N16" s="90">
        <v>23</v>
      </c>
      <c r="O16" s="93">
        <v>15</v>
      </c>
      <c r="P16" s="93">
        <v>15</v>
      </c>
      <c r="Q16" s="139">
        <f t="shared" si="4"/>
        <v>85</v>
      </c>
      <c r="R16" s="90">
        <f t="shared" si="2"/>
        <v>21.25</v>
      </c>
      <c r="S16" s="169">
        <v>4.6900000000000004</v>
      </c>
      <c r="T16" s="169"/>
      <c r="U16" s="169"/>
      <c r="V16" s="169">
        <v>50</v>
      </c>
      <c r="W16" s="170">
        <f t="shared" si="5"/>
        <v>54.69</v>
      </c>
      <c r="X16" s="93">
        <f t="shared" si="6"/>
        <v>13.672499999999999</v>
      </c>
      <c r="Y16" s="174">
        <f t="shared" si="3"/>
        <v>74.855700697999993</v>
      </c>
      <c r="Z16" s="90" t="s">
        <v>32</v>
      </c>
      <c r="AA16" s="90" t="s">
        <v>47</v>
      </c>
      <c r="AB16" s="58"/>
    </row>
    <row r="17" spans="1:28">
      <c r="A17" s="3">
        <v>13</v>
      </c>
      <c r="B17" s="4" t="s">
        <v>50</v>
      </c>
      <c r="C17" s="147">
        <v>29.081262840000001</v>
      </c>
      <c r="D17" s="148">
        <v>18.7</v>
      </c>
      <c r="E17" s="149"/>
      <c r="F17" s="150">
        <v>30</v>
      </c>
      <c r="G17" s="148">
        <f t="shared" si="0"/>
        <v>77.781262839999997</v>
      </c>
      <c r="H17" s="151">
        <f t="shared" si="1"/>
        <v>15.556252568</v>
      </c>
      <c r="I17" s="161">
        <v>0</v>
      </c>
      <c r="J17" s="162"/>
      <c r="K17" s="92">
        <v>0</v>
      </c>
      <c r="L17" s="8">
        <v>8</v>
      </c>
      <c r="M17" s="90">
        <v>25</v>
      </c>
      <c r="N17" s="90">
        <v>23</v>
      </c>
      <c r="O17" s="93">
        <v>2</v>
      </c>
      <c r="P17" s="93">
        <v>15</v>
      </c>
      <c r="Q17" s="139">
        <f t="shared" si="4"/>
        <v>73</v>
      </c>
      <c r="R17" s="90">
        <f t="shared" si="2"/>
        <v>18.25</v>
      </c>
      <c r="S17" s="169"/>
      <c r="T17" s="169"/>
      <c r="U17" s="169">
        <v>4</v>
      </c>
      <c r="V17" s="169">
        <v>35</v>
      </c>
      <c r="W17" s="170">
        <f t="shared" si="5"/>
        <v>39</v>
      </c>
      <c r="X17" s="93">
        <f t="shared" si="6"/>
        <v>9.75</v>
      </c>
      <c r="Y17" s="174">
        <f t="shared" si="3"/>
        <v>43.556252567999998</v>
      </c>
      <c r="Z17" s="90" t="s">
        <v>32</v>
      </c>
      <c r="AA17" s="90" t="s">
        <v>38</v>
      </c>
      <c r="AB17" s="58"/>
    </row>
    <row r="18" spans="1:28">
      <c r="A18" s="3">
        <v>14</v>
      </c>
      <c r="B18" s="4" t="s">
        <v>51</v>
      </c>
      <c r="C18" s="147">
        <v>30.338626319999999</v>
      </c>
      <c r="D18" s="148">
        <v>18.7</v>
      </c>
      <c r="E18" s="149"/>
      <c r="F18" s="150">
        <v>30</v>
      </c>
      <c r="G18" s="148">
        <f t="shared" si="0"/>
        <v>79.038626320000006</v>
      </c>
      <c r="H18" s="151">
        <f t="shared" si="1"/>
        <v>15.807725264</v>
      </c>
      <c r="I18" s="161">
        <v>50</v>
      </c>
      <c r="J18" s="162">
        <v>5</v>
      </c>
      <c r="K18" s="92">
        <v>16.5</v>
      </c>
      <c r="L18" s="8">
        <v>6</v>
      </c>
      <c r="M18" s="90">
        <v>20</v>
      </c>
      <c r="N18" s="90">
        <v>21</v>
      </c>
      <c r="O18" s="93">
        <v>4</v>
      </c>
      <c r="P18" s="93">
        <v>13</v>
      </c>
      <c r="Q18" s="139">
        <f t="shared" si="4"/>
        <v>64</v>
      </c>
      <c r="R18" s="90">
        <f t="shared" si="2"/>
        <v>16</v>
      </c>
      <c r="S18" s="169"/>
      <c r="T18" s="169"/>
      <c r="U18" s="169">
        <v>2</v>
      </c>
      <c r="V18" s="169">
        <v>35</v>
      </c>
      <c r="W18" s="170">
        <f t="shared" si="5"/>
        <v>37</v>
      </c>
      <c r="X18" s="93">
        <f t="shared" si="6"/>
        <v>9.25</v>
      </c>
      <c r="Y18" s="174">
        <f t="shared" si="3"/>
        <v>57.557725263999998</v>
      </c>
      <c r="Z18" s="90" t="s">
        <v>32</v>
      </c>
      <c r="AA18" s="90" t="s">
        <v>36</v>
      </c>
      <c r="AB18" s="58"/>
    </row>
    <row r="19" spans="1:28">
      <c r="A19" s="3">
        <v>15</v>
      </c>
      <c r="B19" s="4" t="s">
        <v>52</v>
      </c>
      <c r="C19" s="147">
        <v>34.321937849999998</v>
      </c>
      <c r="D19" s="148">
        <v>18.7</v>
      </c>
      <c r="E19" s="149"/>
      <c r="F19" s="150">
        <v>30</v>
      </c>
      <c r="G19" s="148">
        <f t="shared" si="0"/>
        <v>83.02193785</v>
      </c>
      <c r="H19" s="151">
        <f t="shared" si="1"/>
        <v>16.60438757</v>
      </c>
      <c r="I19" s="161">
        <v>55</v>
      </c>
      <c r="J19" s="162">
        <v>12</v>
      </c>
      <c r="K19" s="92">
        <v>20.100000000000001</v>
      </c>
      <c r="L19" s="8">
        <v>6</v>
      </c>
      <c r="M19" s="90">
        <v>25</v>
      </c>
      <c r="N19" s="90">
        <v>23</v>
      </c>
      <c r="O19" s="93">
        <v>11.5</v>
      </c>
      <c r="P19" s="93">
        <v>15</v>
      </c>
      <c r="Q19" s="139">
        <f t="shared" si="4"/>
        <v>80.5</v>
      </c>
      <c r="R19" s="90">
        <f t="shared" si="2"/>
        <v>20.125</v>
      </c>
      <c r="S19" s="169">
        <v>5.63</v>
      </c>
      <c r="T19" s="169"/>
      <c r="U19" s="169">
        <v>2.8</v>
      </c>
      <c r="V19" s="169">
        <v>40</v>
      </c>
      <c r="W19" s="170">
        <f t="shared" si="5"/>
        <v>48.43</v>
      </c>
      <c r="X19" s="93">
        <f t="shared" si="6"/>
        <v>12.1075</v>
      </c>
      <c r="Y19" s="174">
        <f t="shared" si="3"/>
        <v>68.936887569999996</v>
      </c>
      <c r="Z19" s="90" t="s">
        <v>32</v>
      </c>
      <c r="AA19" s="90" t="s">
        <v>47</v>
      </c>
      <c r="AB19" s="58"/>
    </row>
    <row r="20" spans="1:28">
      <c r="A20" s="3">
        <v>16</v>
      </c>
      <c r="B20" s="4" t="s">
        <v>53</v>
      </c>
      <c r="C20" s="147">
        <v>31.611432839999999</v>
      </c>
      <c r="D20" s="148">
        <v>18.7</v>
      </c>
      <c r="E20" s="149"/>
      <c r="F20" s="150">
        <v>30</v>
      </c>
      <c r="G20" s="148">
        <f t="shared" si="0"/>
        <v>80.311432839999995</v>
      </c>
      <c r="H20" s="151">
        <f t="shared" si="1"/>
        <v>16.062286568000001</v>
      </c>
      <c r="I20" s="161">
        <v>85</v>
      </c>
      <c r="J20" s="162">
        <v>12</v>
      </c>
      <c r="K20" s="92">
        <v>29.1</v>
      </c>
      <c r="L20" s="8">
        <v>6</v>
      </c>
      <c r="M20" s="90">
        <v>24</v>
      </c>
      <c r="N20" s="90">
        <v>23</v>
      </c>
      <c r="O20" s="93">
        <v>0</v>
      </c>
      <c r="P20" s="93">
        <v>13</v>
      </c>
      <c r="Q20" s="139">
        <f t="shared" si="4"/>
        <v>66</v>
      </c>
      <c r="R20" s="90">
        <f t="shared" si="2"/>
        <v>16.5</v>
      </c>
      <c r="S20" s="169"/>
      <c r="T20" s="169">
        <v>7.5</v>
      </c>
      <c r="U20" s="169">
        <v>2</v>
      </c>
      <c r="V20" s="169">
        <v>35</v>
      </c>
      <c r="W20" s="170">
        <f t="shared" si="5"/>
        <v>44.5</v>
      </c>
      <c r="X20" s="93">
        <f t="shared" si="6"/>
        <v>11.125</v>
      </c>
      <c r="Y20" s="174">
        <f t="shared" si="3"/>
        <v>72.787286567999999</v>
      </c>
      <c r="Z20" s="90" t="s">
        <v>32</v>
      </c>
      <c r="AA20" s="90" t="s">
        <v>47</v>
      </c>
      <c r="AB20" s="58"/>
    </row>
    <row r="21" spans="1:28">
      <c r="A21" s="3">
        <v>17</v>
      </c>
      <c r="B21" s="4" t="s">
        <v>54</v>
      </c>
      <c r="C21" s="147">
        <v>26.318948880000001</v>
      </c>
      <c r="D21" s="148">
        <v>18.73</v>
      </c>
      <c r="E21" s="149"/>
      <c r="F21" s="150">
        <v>30</v>
      </c>
      <c r="G21" s="148">
        <f t="shared" si="0"/>
        <v>75.048948879999998</v>
      </c>
      <c r="H21" s="151">
        <f t="shared" si="1"/>
        <v>15.009789776</v>
      </c>
      <c r="I21" s="161">
        <v>85</v>
      </c>
      <c r="J21" s="162">
        <v>12</v>
      </c>
      <c r="K21" s="92">
        <v>29.1</v>
      </c>
      <c r="L21" s="8">
        <v>6</v>
      </c>
      <c r="M21" s="90">
        <v>24</v>
      </c>
      <c r="N21" s="90">
        <v>23</v>
      </c>
      <c r="O21" s="93">
        <v>7</v>
      </c>
      <c r="P21" s="93">
        <v>15</v>
      </c>
      <c r="Q21" s="139">
        <f t="shared" si="4"/>
        <v>75</v>
      </c>
      <c r="R21" s="90">
        <f t="shared" si="2"/>
        <v>18.75</v>
      </c>
      <c r="S21" s="169">
        <v>2.81</v>
      </c>
      <c r="T21" s="169">
        <v>15</v>
      </c>
      <c r="U21" s="169">
        <v>4</v>
      </c>
      <c r="V21" s="169">
        <v>40</v>
      </c>
      <c r="W21" s="170">
        <f t="shared" si="5"/>
        <v>61.81</v>
      </c>
      <c r="X21" s="93">
        <f t="shared" si="6"/>
        <v>15.452500000000001</v>
      </c>
      <c r="Y21" s="174">
        <f t="shared" si="3"/>
        <v>78.312289776</v>
      </c>
      <c r="Z21" s="90" t="s">
        <v>32</v>
      </c>
      <c r="AA21" s="90" t="s">
        <v>47</v>
      </c>
      <c r="AB21" s="58"/>
    </row>
    <row r="22" spans="1:28">
      <c r="A22" s="3">
        <v>18</v>
      </c>
      <c r="B22" s="4" t="s">
        <v>55</v>
      </c>
      <c r="C22" s="147">
        <v>30.158789460000001</v>
      </c>
      <c r="D22" s="148">
        <v>18.72</v>
      </c>
      <c r="E22" s="149"/>
      <c r="F22" s="150">
        <v>30</v>
      </c>
      <c r="G22" s="148">
        <f t="shared" si="0"/>
        <v>78.878789459999993</v>
      </c>
      <c r="H22" s="151">
        <f t="shared" si="1"/>
        <v>15.775757892</v>
      </c>
      <c r="I22" s="161">
        <v>64</v>
      </c>
      <c r="J22" s="162">
        <v>10</v>
      </c>
      <c r="K22" s="92">
        <v>22.2</v>
      </c>
      <c r="L22" s="8">
        <v>6</v>
      </c>
      <c r="M22" s="90">
        <v>21</v>
      </c>
      <c r="N22" s="90">
        <v>21</v>
      </c>
      <c r="O22" s="93">
        <v>7</v>
      </c>
      <c r="P22" s="93">
        <v>15</v>
      </c>
      <c r="Q22" s="139">
        <f t="shared" si="4"/>
        <v>70</v>
      </c>
      <c r="R22" s="90">
        <f t="shared" si="2"/>
        <v>17.5</v>
      </c>
      <c r="S22" s="169"/>
      <c r="T22" s="169"/>
      <c r="U22" s="169">
        <v>2</v>
      </c>
      <c r="V22" s="169">
        <v>35</v>
      </c>
      <c r="W22" s="170">
        <f t="shared" si="5"/>
        <v>37</v>
      </c>
      <c r="X22" s="93">
        <f t="shared" si="6"/>
        <v>9.25</v>
      </c>
      <c r="Y22" s="174">
        <f t="shared" si="3"/>
        <v>64.72575789199999</v>
      </c>
      <c r="Z22" s="90" t="s">
        <v>32</v>
      </c>
      <c r="AA22" s="90" t="s">
        <v>36</v>
      </c>
      <c r="AB22" s="58"/>
    </row>
    <row r="23" spans="1:28">
      <c r="A23" s="3">
        <v>19</v>
      </c>
      <c r="B23" s="4" t="s">
        <v>56</v>
      </c>
      <c r="C23" s="147">
        <v>22.41932873</v>
      </c>
      <c r="D23" s="148">
        <v>18.72</v>
      </c>
      <c r="E23" s="149"/>
      <c r="F23" s="150">
        <v>30</v>
      </c>
      <c r="G23" s="148">
        <f t="shared" si="0"/>
        <v>71.139328730000003</v>
      </c>
      <c r="H23" s="151">
        <f t="shared" si="1"/>
        <v>14.227865746000001</v>
      </c>
      <c r="I23" s="161">
        <v>0</v>
      </c>
      <c r="J23" s="162">
        <v>5</v>
      </c>
      <c r="K23" s="92">
        <v>1.5</v>
      </c>
      <c r="L23" s="8">
        <v>6</v>
      </c>
      <c r="M23" s="90">
        <v>20</v>
      </c>
      <c r="N23" s="90">
        <v>21</v>
      </c>
      <c r="O23" s="93">
        <v>1</v>
      </c>
      <c r="P23" s="93">
        <v>15</v>
      </c>
      <c r="Q23" s="139">
        <f t="shared" si="4"/>
        <v>63</v>
      </c>
      <c r="R23" s="90">
        <f t="shared" si="2"/>
        <v>15.75</v>
      </c>
      <c r="S23" s="169"/>
      <c r="T23" s="169"/>
      <c r="U23" s="169"/>
      <c r="V23" s="169">
        <v>35</v>
      </c>
      <c r="W23" s="170">
        <f t="shared" si="5"/>
        <v>35</v>
      </c>
      <c r="X23" s="93">
        <f t="shared" si="6"/>
        <v>8.75</v>
      </c>
      <c r="Y23" s="174">
        <f t="shared" si="3"/>
        <v>40.227865745999999</v>
      </c>
      <c r="Z23" s="90" t="s">
        <v>32</v>
      </c>
      <c r="AA23" s="90" t="s">
        <v>38</v>
      </c>
      <c r="AB23" s="58"/>
    </row>
    <row r="24" spans="1:28">
      <c r="A24" s="3">
        <v>20</v>
      </c>
      <c r="B24" s="4" t="s">
        <v>57</v>
      </c>
      <c r="C24" s="147">
        <v>26.530169999999998</v>
      </c>
      <c r="D24" s="148">
        <v>18.7</v>
      </c>
      <c r="E24" s="149"/>
      <c r="F24" s="150">
        <v>30</v>
      </c>
      <c r="G24" s="148">
        <f t="shared" si="0"/>
        <v>75.230170000000001</v>
      </c>
      <c r="H24" s="151">
        <f t="shared" si="1"/>
        <v>15.046034000000001</v>
      </c>
      <c r="I24" s="161">
        <v>85</v>
      </c>
      <c r="J24" s="162">
        <v>5</v>
      </c>
      <c r="K24" s="92">
        <v>27</v>
      </c>
      <c r="L24" s="8">
        <v>8</v>
      </c>
      <c r="M24" s="90">
        <v>25</v>
      </c>
      <c r="N24" s="90">
        <v>21</v>
      </c>
      <c r="O24" s="93">
        <v>3</v>
      </c>
      <c r="P24" s="93">
        <v>13</v>
      </c>
      <c r="Q24" s="139">
        <f t="shared" si="4"/>
        <v>70</v>
      </c>
      <c r="R24" s="90">
        <f t="shared" si="2"/>
        <v>17.5</v>
      </c>
      <c r="S24" s="169"/>
      <c r="T24" s="169"/>
      <c r="U24" s="169"/>
      <c r="V24" s="169">
        <v>35</v>
      </c>
      <c r="W24" s="170">
        <f t="shared" si="5"/>
        <v>35</v>
      </c>
      <c r="X24" s="93">
        <f t="shared" si="6"/>
        <v>8.75</v>
      </c>
      <c r="Y24" s="174">
        <f t="shared" si="3"/>
        <v>68.296033999999992</v>
      </c>
      <c r="Z24" s="90" t="s">
        <v>32</v>
      </c>
      <c r="AA24" s="90" t="s">
        <v>36</v>
      </c>
      <c r="AB24" s="58"/>
    </row>
    <row r="25" spans="1:28">
      <c r="A25" s="3">
        <v>21</v>
      </c>
      <c r="B25" s="3" t="s">
        <v>58</v>
      </c>
      <c r="C25" s="147"/>
      <c r="D25" s="148"/>
      <c r="E25" s="149"/>
      <c r="F25" s="150"/>
      <c r="G25" s="148"/>
      <c r="H25" s="151"/>
      <c r="I25" s="161"/>
      <c r="J25" s="162"/>
      <c r="K25" s="92"/>
      <c r="L25" s="8"/>
      <c r="M25" s="90"/>
      <c r="N25" s="90"/>
      <c r="O25" s="93"/>
      <c r="P25" s="93"/>
      <c r="Q25" s="139"/>
      <c r="R25" s="90"/>
      <c r="S25" s="169"/>
      <c r="T25" s="169"/>
      <c r="U25" s="169"/>
      <c r="V25" s="169"/>
      <c r="W25" s="170"/>
      <c r="X25" s="93"/>
      <c r="Y25" s="174"/>
      <c r="Z25" s="90" t="s">
        <v>35</v>
      </c>
      <c r="AA25" s="90"/>
      <c r="AB25" s="58"/>
    </row>
    <row r="26" spans="1:28" ht="13.5" customHeight="1">
      <c r="A26" s="3">
        <v>22</v>
      </c>
      <c r="B26" s="3" t="s">
        <v>59</v>
      </c>
      <c r="C26" s="147"/>
      <c r="D26" s="148"/>
      <c r="E26" s="149"/>
      <c r="F26" s="150"/>
      <c r="G26" s="148"/>
      <c r="H26" s="151"/>
      <c r="I26" s="161"/>
      <c r="J26" s="162"/>
      <c r="K26" s="92"/>
      <c r="L26" s="8"/>
      <c r="M26" s="90"/>
      <c r="N26" s="90"/>
      <c r="O26" s="93"/>
      <c r="P26" s="93"/>
      <c r="Q26" s="139"/>
      <c r="R26" s="90"/>
      <c r="S26" s="169"/>
      <c r="T26" s="169"/>
      <c r="U26" s="169"/>
      <c r="V26" s="169"/>
      <c r="W26" s="170"/>
      <c r="X26" s="93"/>
      <c r="Y26" s="174"/>
      <c r="Z26" s="90" t="s">
        <v>60</v>
      </c>
      <c r="AA26" s="90"/>
    </row>
    <row r="27" spans="1:28" ht="13.5" customHeight="1">
      <c r="A27" s="3">
        <v>23</v>
      </c>
      <c r="B27" s="3" t="s">
        <v>61</v>
      </c>
      <c r="C27" s="147"/>
      <c r="D27" s="148"/>
      <c r="E27" s="147"/>
      <c r="F27" s="150"/>
      <c r="G27" s="148"/>
      <c r="H27" s="151"/>
      <c r="I27" s="161"/>
      <c r="J27" s="162"/>
      <c r="K27" s="92"/>
      <c r="L27" s="8"/>
      <c r="M27" s="90"/>
      <c r="N27" s="90"/>
      <c r="O27" s="93"/>
      <c r="P27" s="93"/>
      <c r="Q27" s="139"/>
      <c r="R27" s="90"/>
      <c r="S27" s="169"/>
      <c r="T27" s="169"/>
      <c r="U27" s="169"/>
      <c r="V27" s="169"/>
      <c r="W27" s="170"/>
      <c r="X27" s="93"/>
      <c r="Y27" s="174"/>
      <c r="Z27" s="90" t="s">
        <v>35</v>
      </c>
      <c r="AA27" s="90"/>
    </row>
    <row r="28" spans="1:28" ht="13.5" customHeight="1">
      <c r="A28" s="3">
        <v>24</v>
      </c>
      <c r="B28" s="3" t="s">
        <v>62</v>
      </c>
      <c r="C28" s="147"/>
      <c r="D28" s="148"/>
      <c r="E28" s="147"/>
      <c r="F28" s="150"/>
      <c r="G28" s="148"/>
      <c r="H28" s="151"/>
      <c r="I28" s="161"/>
      <c r="J28" s="162"/>
      <c r="K28" s="92"/>
      <c r="L28" s="8"/>
      <c r="M28" s="90"/>
      <c r="N28" s="90"/>
      <c r="O28" s="93"/>
      <c r="P28" s="93"/>
      <c r="Q28" s="139"/>
      <c r="R28" s="90"/>
      <c r="S28" s="169"/>
      <c r="T28" s="169"/>
      <c r="U28" s="169"/>
      <c r="V28" s="169"/>
      <c r="W28" s="170"/>
      <c r="X28" s="93"/>
      <c r="Y28" s="174"/>
      <c r="Z28" s="90" t="s">
        <v>35</v>
      </c>
      <c r="AA28" s="90"/>
    </row>
    <row r="29" spans="1:28" ht="13.5" customHeight="1">
      <c r="A29" s="152">
        <v>25</v>
      </c>
      <c r="B29" s="152" t="s">
        <v>63</v>
      </c>
      <c r="C29" s="147"/>
      <c r="D29" s="148"/>
      <c r="E29" s="153"/>
      <c r="F29" s="154"/>
      <c r="G29" s="148"/>
      <c r="H29" s="151"/>
      <c r="I29" s="163"/>
      <c r="J29" s="164"/>
      <c r="K29" s="165"/>
      <c r="L29" s="166"/>
      <c r="M29" s="167"/>
      <c r="N29" s="167"/>
      <c r="O29" s="93"/>
      <c r="P29" s="93"/>
      <c r="Q29" s="139"/>
      <c r="R29" s="90"/>
      <c r="S29" s="169"/>
      <c r="T29" s="169"/>
      <c r="U29" s="169"/>
      <c r="V29" s="169"/>
      <c r="W29" s="170"/>
      <c r="X29" s="93"/>
      <c r="Y29" s="174"/>
      <c r="Z29" s="167" t="s">
        <v>64</v>
      </c>
      <c r="AA29" s="167" t="s">
        <v>38</v>
      </c>
    </row>
    <row r="30" spans="1:28" ht="13.5" customHeight="1">
      <c r="A30" s="3">
        <v>26</v>
      </c>
      <c r="B30" s="5" t="s">
        <v>65</v>
      </c>
      <c r="C30" s="147">
        <v>25.29522386</v>
      </c>
      <c r="D30" s="148">
        <v>18.8</v>
      </c>
      <c r="E30" s="147"/>
      <c r="F30" s="150">
        <v>30</v>
      </c>
      <c r="G30" s="148">
        <f t="shared" si="0"/>
        <v>74.095223860000004</v>
      </c>
      <c r="H30" s="151">
        <f t="shared" si="1"/>
        <v>14.819044772</v>
      </c>
      <c r="I30" s="161">
        <v>80</v>
      </c>
      <c r="J30" s="162">
        <v>12</v>
      </c>
      <c r="K30" s="92">
        <v>27.6</v>
      </c>
      <c r="L30" s="8"/>
      <c r="M30" s="90">
        <v>27</v>
      </c>
      <c r="N30" s="90">
        <v>25</v>
      </c>
      <c r="O30" s="93">
        <v>8</v>
      </c>
      <c r="P30" s="93">
        <v>13</v>
      </c>
      <c r="Q30" s="139">
        <f t="shared" ref="Q9:Q34" si="7">L30+M30+N30+O30</f>
        <v>60</v>
      </c>
      <c r="R30" s="90">
        <f t="shared" si="2"/>
        <v>15</v>
      </c>
      <c r="S30" s="169"/>
      <c r="T30" s="169">
        <v>7.5</v>
      </c>
      <c r="U30" s="169">
        <v>20</v>
      </c>
      <c r="V30" s="169">
        <v>40</v>
      </c>
      <c r="W30" s="170">
        <f t="shared" si="5"/>
        <v>67.5</v>
      </c>
      <c r="X30" s="93">
        <f t="shared" si="6"/>
        <v>16.875</v>
      </c>
      <c r="Y30" s="175">
        <f t="shared" si="3"/>
        <v>74.294044772000007</v>
      </c>
      <c r="Z30" s="90" t="s">
        <v>32</v>
      </c>
      <c r="AA30" s="90" t="s">
        <v>36</v>
      </c>
    </row>
    <row r="31" spans="1:28">
      <c r="A31" s="3">
        <v>27</v>
      </c>
      <c r="B31" s="5" t="s">
        <v>66</v>
      </c>
      <c r="C31" s="147"/>
      <c r="D31" s="148"/>
      <c r="E31" s="147"/>
      <c r="F31" s="150"/>
      <c r="G31" s="148"/>
      <c r="H31" s="151"/>
      <c r="I31" s="161"/>
      <c r="J31" s="92"/>
      <c r="K31" s="92"/>
      <c r="L31" s="8"/>
      <c r="M31" s="90"/>
      <c r="N31" s="90"/>
      <c r="O31" s="93"/>
      <c r="P31" s="93"/>
      <c r="Q31" s="139"/>
      <c r="R31" s="90"/>
      <c r="S31" s="169"/>
      <c r="T31" s="169"/>
      <c r="U31" s="169"/>
      <c r="V31" s="169"/>
      <c r="W31" s="170"/>
      <c r="X31" s="93">
        <f t="shared" si="6"/>
        <v>0</v>
      </c>
      <c r="Y31" s="175">
        <f t="shared" si="3"/>
        <v>0</v>
      </c>
      <c r="Z31" s="90" t="s">
        <v>67</v>
      </c>
      <c r="AA31" s="90" t="s">
        <v>68</v>
      </c>
    </row>
    <row r="32" spans="1:28" ht="13.5" customHeight="1">
      <c r="A32" s="3">
        <v>28</v>
      </c>
      <c r="B32" s="5" t="s">
        <v>69</v>
      </c>
      <c r="C32" s="147"/>
      <c r="D32" s="148"/>
      <c r="E32" s="147"/>
      <c r="F32" s="150"/>
      <c r="G32" s="148"/>
      <c r="H32" s="151"/>
      <c r="I32" s="161"/>
      <c r="J32" s="92"/>
      <c r="K32" s="92"/>
      <c r="L32" s="8"/>
      <c r="M32" s="90"/>
      <c r="N32" s="90"/>
      <c r="O32" s="93"/>
      <c r="P32" s="93"/>
      <c r="Q32" s="139"/>
      <c r="R32" s="90"/>
      <c r="S32" s="169"/>
      <c r="T32" s="169"/>
      <c r="U32" s="169"/>
      <c r="V32" s="169"/>
      <c r="W32" s="170"/>
      <c r="X32" s="93">
        <f t="shared" si="6"/>
        <v>0</v>
      </c>
      <c r="Y32" s="175">
        <f t="shared" si="3"/>
        <v>0</v>
      </c>
      <c r="Z32" s="90" t="s">
        <v>70</v>
      </c>
      <c r="AA32" s="90" t="s">
        <v>68</v>
      </c>
    </row>
    <row r="33" spans="1:27">
      <c r="A33" s="3">
        <v>29</v>
      </c>
      <c r="B33" s="5" t="s">
        <v>71</v>
      </c>
      <c r="C33" s="153">
        <v>11.466218319999999</v>
      </c>
      <c r="D33" s="155">
        <v>18.72</v>
      </c>
      <c r="E33" s="90"/>
      <c r="F33" s="150">
        <v>30</v>
      </c>
      <c r="G33" s="148">
        <f t="shared" si="0"/>
        <v>60.186218320000002</v>
      </c>
      <c r="H33" s="151">
        <f t="shared" si="1"/>
        <v>12.037243664</v>
      </c>
      <c r="I33" s="168"/>
      <c r="J33" s="142"/>
      <c r="K33" s="92"/>
      <c r="L33" s="8"/>
      <c r="M33" s="8"/>
      <c r="N33" s="8"/>
      <c r="O33" s="90"/>
      <c r="P33" s="90"/>
      <c r="Q33" s="139">
        <f t="shared" si="7"/>
        <v>0</v>
      </c>
      <c r="R33" s="90">
        <f t="shared" si="2"/>
        <v>0</v>
      </c>
      <c r="S33" s="172"/>
      <c r="T33" s="172"/>
      <c r="U33" s="172"/>
      <c r="V33" s="172"/>
      <c r="W33" s="173"/>
      <c r="X33" s="93"/>
      <c r="Y33" s="175"/>
      <c r="Z33" s="176" t="s">
        <v>72</v>
      </c>
      <c r="AA33" s="176" t="s">
        <v>38</v>
      </c>
    </row>
    <row r="34" spans="1:27">
      <c r="A34" s="3">
        <v>30</v>
      </c>
      <c r="B34" s="5" t="s">
        <v>73</v>
      </c>
      <c r="C34" s="148">
        <v>6.794943645</v>
      </c>
      <c r="D34" s="90">
        <v>18.72</v>
      </c>
      <c r="E34" s="8"/>
      <c r="F34" s="90">
        <v>30</v>
      </c>
      <c r="G34" s="148">
        <f t="shared" si="0"/>
        <v>55.514943645000002</v>
      </c>
      <c r="H34" s="151">
        <f t="shared" si="1"/>
        <v>11.102988729</v>
      </c>
      <c r="I34" s="8">
        <v>0</v>
      </c>
      <c r="J34" s="8"/>
      <c r="K34" s="8">
        <v>0</v>
      </c>
      <c r="L34" s="8">
        <v>3</v>
      </c>
      <c r="M34" s="8">
        <v>21</v>
      </c>
      <c r="N34" s="8">
        <v>21</v>
      </c>
      <c r="O34" s="90">
        <v>7.5</v>
      </c>
      <c r="P34" s="90">
        <v>15</v>
      </c>
      <c r="Q34" s="139">
        <f t="shared" si="7"/>
        <v>52.5</v>
      </c>
      <c r="R34" s="90">
        <f t="shared" si="2"/>
        <v>13.125</v>
      </c>
      <c r="S34" s="172"/>
      <c r="T34" s="172"/>
      <c r="U34" s="172"/>
      <c r="V34" s="172"/>
      <c r="W34" s="173"/>
      <c r="X34" s="93">
        <f t="shared" si="6"/>
        <v>0</v>
      </c>
      <c r="Y34" s="8"/>
      <c r="Z34" s="176" t="s">
        <v>32</v>
      </c>
      <c r="AA34" s="176" t="s">
        <v>68</v>
      </c>
    </row>
    <row r="35" spans="1:27">
      <c r="A35" s="156"/>
      <c r="B35" s="157"/>
      <c r="C35" s="158"/>
      <c r="D35" s="159"/>
      <c r="E35" s="158"/>
      <c r="F35" s="159"/>
      <c r="G35" s="158"/>
      <c r="H35" s="158"/>
      <c r="I35" s="158"/>
      <c r="J35" s="158"/>
      <c r="K35" s="158"/>
      <c r="L35" s="158"/>
      <c r="M35" s="158"/>
      <c r="N35" s="158"/>
      <c r="O35" s="158"/>
      <c r="P35" s="158"/>
      <c r="Q35" s="158"/>
      <c r="R35" s="158"/>
      <c r="S35" s="158"/>
      <c r="T35" s="158"/>
      <c r="U35" s="158"/>
      <c r="V35" s="158"/>
      <c r="W35" s="158"/>
      <c r="X35" s="158"/>
      <c r="Y35" s="158"/>
      <c r="Z35" s="177"/>
      <c r="AA35" s="177"/>
    </row>
    <row r="36" spans="1:27">
      <c r="A36" s="156"/>
      <c r="B36" s="157"/>
      <c r="C36" s="158"/>
      <c r="D36" s="159"/>
      <c r="E36" s="158"/>
      <c r="F36" s="159"/>
      <c r="G36" s="158"/>
      <c r="H36" s="158"/>
      <c r="I36" s="158"/>
      <c r="J36" s="158"/>
      <c r="K36" s="158"/>
      <c r="L36" s="158"/>
      <c r="M36" s="158"/>
      <c r="N36" s="158"/>
      <c r="O36" s="158"/>
      <c r="P36" s="158"/>
      <c r="Q36" s="158"/>
      <c r="R36" s="158"/>
      <c r="S36" s="158"/>
      <c r="T36" s="158"/>
      <c r="U36" s="158"/>
      <c r="V36" s="158"/>
      <c r="W36" s="158"/>
      <c r="X36" s="158"/>
      <c r="Y36" s="158"/>
      <c r="Z36" s="177"/>
      <c r="AA36" s="177"/>
    </row>
    <row r="37" spans="1:27">
      <c r="C37" s="160" t="s">
        <v>74</v>
      </c>
      <c r="D37" s="160"/>
      <c r="E37" s="160"/>
      <c r="F37" s="160"/>
      <c r="G37" s="160"/>
      <c r="H37" s="160"/>
    </row>
  </sheetData>
  <sortState ref="A5:Y33">
    <sortCondition ref="A5"/>
  </sortState>
  <mergeCells count="12">
    <mergeCell ref="B1:AA1"/>
    <mergeCell ref="C2:H2"/>
    <mergeCell ref="C3:E3"/>
    <mergeCell ref="A2:A4"/>
    <mergeCell ref="B2:B4"/>
    <mergeCell ref="F3:F4"/>
    <mergeCell ref="Y2:Y4"/>
    <mergeCell ref="Z2:Z4"/>
    <mergeCell ref="AA2:AA4"/>
    <mergeCell ref="I2:K3"/>
    <mergeCell ref="L2:R3"/>
    <mergeCell ref="S2:X3"/>
  </mergeCells>
  <phoneticPr fontId="30" type="noConversion"/>
  <pageMargins left="0.78740157480314998" right="0.196850393700787" top="0.27559055118110198" bottom="0.196850393700787" header="0.31496062992126" footer="0.31496062992126"/>
  <pageSetup paperSize="9" orientation="landscape"/>
</worksheet>
</file>

<file path=xl/worksheets/sheet10.xml><?xml version="1.0" encoding="utf-8"?>
<worksheet xmlns="http://schemas.openxmlformats.org/spreadsheetml/2006/main" xmlns:r="http://schemas.openxmlformats.org/officeDocument/2006/relationships">
  <dimension ref="A1:I30"/>
  <sheetViews>
    <sheetView workbookViewId="0">
      <selection activeCell="F11" sqref="F11"/>
    </sheetView>
  </sheetViews>
  <sheetFormatPr defaultColWidth="9" defaultRowHeight="13.5"/>
  <sheetData>
    <row r="1" spans="1:9">
      <c r="A1" s="49" t="s">
        <v>1</v>
      </c>
      <c r="B1" s="50" t="s">
        <v>2</v>
      </c>
      <c r="C1" s="51"/>
      <c r="D1" s="51"/>
      <c r="E1" s="50"/>
      <c r="F1" s="50"/>
      <c r="G1" s="50"/>
      <c r="H1" s="50"/>
      <c r="I1" s="58"/>
    </row>
    <row r="2" spans="1:9">
      <c r="A2" s="52">
        <v>1</v>
      </c>
      <c r="B2" s="3" t="s">
        <v>31</v>
      </c>
      <c r="C2" s="53"/>
      <c r="D2" s="53"/>
      <c r="E2" s="54"/>
      <c r="F2" s="53"/>
      <c r="G2" s="2"/>
      <c r="H2" s="2"/>
      <c r="I2" s="58"/>
    </row>
    <row r="3" spans="1:9">
      <c r="A3" s="52">
        <v>2</v>
      </c>
      <c r="B3" s="3" t="s">
        <v>34</v>
      </c>
      <c r="C3" s="53"/>
      <c r="D3" s="53"/>
      <c r="E3" s="54"/>
      <c r="F3" s="53"/>
      <c r="G3" s="2"/>
      <c r="H3" s="2"/>
      <c r="I3" s="58"/>
    </row>
    <row r="4" spans="1:9">
      <c r="A4" s="52">
        <v>3</v>
      </c>
      <c r="B4" s="3" t="s">
        <v>37</v>
      </c>
      <c r="C4" s="53"/>
      <c r="D4" s="53"/>
      <c r="E4" s="54"/>
      <c r="F4" s="53"/>
      <c r="G4" s="2"/>
      <c r="H4" s="2"/>
      <c r="I4" s="58"/>
    </row>
    <row r="5" spans="1:9">
      <c r="A5" s="52">
        <v>4</v>
      </c>
      <c r="B5" s="3" t="s">
        <v>39</v>
      </c>
      <c r="C5" s="53"/>
      <c r="D5" s="53"/>
      <c r="E5" s="54"/>
      <c r="F5" s="53"/>
      <c r="G5" s="2"/>
      <c r="H5" s="2"/>
      <c r="I5" s="58"/>
    </row>
    <row r="6" spans="1:9">
      <c r="A6" s="52">
        <v>5</v>
      </c>
      <c r="B6" s="3" t="s">
        <v>41</v>
      </c>
      <c r="C6" s="53"/>
      <c r="D6" s="53"/>
      <c r="E6" s="54"/>
      <c r="F6" s="53"/>
      <c r="G6" s="2"/>
      <c r="H6" s="2"/>
      <c r="I6" s="58"/>
    </row>
    <row r="7" spans="1:9">
      <c r="A7" s="52">
        <v>6</v>
      </c>
      <c r="B7" s="4" t="s">
        <v>42</v>
      </c>
      <c r="C7" s="53"/>
      <c r="D7" s="53"/>
      <c r="E7" s="54"/>
      <c r="F7" s="53"/>
      <c r="G7" s="2"/>
      <c r="H7" s="2"/>
      <c r="I7" s="58"/>
    </row>
    <row r="8" spans="1:9">
      <c r="A8" s="52">
        <v>7</v>
      </c>
      <c r="B8" s="4" t="s">
        <v>43</v>
      </c>
      <c r="C8" s="53"/>
      <c r="D8" s="53"/>
      <c r="E8" s="54"/>
      <c r="F8" s="53"/>
      <c r="G8" s="2"/>
      <c r="H8" s="2"/>
      <c r="I8" s="58"/>
    </row>
    <row r="9" spans="1:9">
      <c r="A9" s="52">
        <v>8</v>
      </c>
      <c r="B9" s="4" t="s">
        <v>44</v>
      </c>
      <c r="C9" s="53"/>
      <c r="D9" s="53"/>
      <c r="E9" s="54"/>
      <c r="F9" s="53"/>
      <c r="G9" s="2"/>
      <c r="H9" s="2"/>
      <c r="I9" s="58"/>
    </row>
    <row r="10" spans="1:9">
      <c r="A10" s="52">
        <v>9</v>
      </c>
      <c r="B10" s="4" t="s">
        <v>45</v>
      </c>
      <c r="C10" s="53"/>
      <c r="D10" s="53"/>
      <c r="E10" s="54"/>
      <c r="F10" s="53"/>
      <c r="G10" s="2"/>
      <c r="H10" s="2"/>
      <c r="I10" s="58"/>
    </row>
    <row r="11" spans="1:9">
      <c r="A11" s="52">
        <v>10</v>
      </c>
      <c r="B11" s="4" t="s">
        <v>46</v>
      </c>
      <c r="C11" s="53"/>
      <c r="D11" s="53"/>
      <c r="E11" s="54"/>
      <c r="F11" s="53"/>
      <c r="G11" s="2"/>
      <c r="H11" s="2"/>
      <c r="I11" s="58"/>
    </row>
    <row r="12" spans="1:9">
      <c r="A12" s="52">
        <v>11</v>
      </c>
      <c r="B12" s="4" t="s">
        <v>48</v>
      </c>
      <c r="C12" s="53"/>
      <c r="D12" s="53"/>
      <c r="E12" s="54"/>
      <c r="F12" s="53"/>
      <c r="G12" s="2"/>
      <c r="H12" s="2"/>
      <c r="I12" s="58"/>
    </row>
    <row r="13" spans="1:9">
      <c r="A13" s="52">
        <v>12</v>
      </c>
      <c r="B13" s="178" t="s">
        <v>49</v>
      </c>
      <c r="C13" s="53"/>
      <c r="D13" s="53"/>
      <c r="E13" s="54"/>
      <c r="F13" s="55"/>
      <c r="G13" s="2"/>
      <c r="H13" s="2"/>
      <c r="I13" s="58"/>
    </row>
    <row r="14" spans="1:9">
      <c r="A14" s="52">
        <v>13</v>
      </c>
      <c r="B14" s="4" t="s">
        <v>50</v>
      </c>
      <c r="C14" s="53"/>
      <c r="D14" s="53"/>
      <c r="E14" s="54"/>
      <c r="F14" s="53"/>
      <c r="G14" s="2"/>
      <c r="H14" s="2"/>
      <c r="I14" s="58"/>
    </row>
    <row r="15" spans="1:9">
      <c r="A15" s="52">
        <v>14</v>
      </c>
      <c r="B15" s="4" t="s">
        <v>51</v>
      </c>
      <c r="C15" s="53"/>
      <c r="D15" s="53"/>
      <c r="E15" s="54"/>
      <c r="F15" s="53"/>
      <c r="G15" s="2"/>
      <c r="H15" s="2"/>
      <c r="I15" s="58"/>
    </row>
    <row r="16" spans="1:9">
      <c r="A16" s="52">
        <v>15</v>
      </c>
      <c r="B16" s="4" t="s">
        <v>52</v>
      </c>
      <c r="C16" s="53"/>
      <c r="D16" s="53"/>
      <c r="E16" s="54"/>
      <c r="F16" s="53"/>
      <c r="G16" s="2"/>
      <c r="H16" s="2"/>
      <c r="I16" s="58"/>
    </row>
    <row r="17" spans="1:9">
      <c r="A17" s="52">
        <v>16</v>
      </c>
      <c r="B17" s="4" t="s">
        <v>53</v>
      </c>
      <c r="C17" s="53"/>
      <c r="D17" s="53"/>
      <c r="E17" s="54"/>
      <c r="F17" s="53"/>
      <c r="G17" s="2"/>
      <c r="H17" s="2"/>
      <c r="I17" s="58"/>
    </row>
    <row r="18" spans="1:9">
      <c r="A18" s="52">
        <v>17</v>
      </c>
      <c r="B18" s="4" t="s">
        <v>54</v>
      </c>
      <c r="C18" s="53"/>
      <c r="D18" s="53"/>
      <c r="E18" s="54"/>
      <c r="F18" s="53"/>
      <c r="G18" s="2"/>
      <c r="H18" s="2"/>
      <c r="I18" s="58"/>
    </row>
    <row r="19" spans="1:9">
      <c r="A19" s="52">
        <v>18</v>
      </c>
      <c r="B19" s="4" t="s">
        <v>55</v>
      </c>
      <c r="C19" s="53"/>
      <c r="D19" s="53"/>
      <c r="E19" s="54"/>
      <c r="F19" s="53"/>
      <c r="G19" s="2"/>
      <c r="H19" s="2"/>
      <c r="I19" s="58"/>
    </row>
    <row r="20" spans="1:9">
      <c r="A20" s="52">
        <v>19</v>
      </c>
      <c r="B20" s="4" t="s">
        <v>56</v>
      </c>
      <c r="C20" s="53"/>
      <c r="D20" s="53"/>
      <c r="E20" s="54"/>
      <c r="F20" s="53"/>
      <c r="G20" s="2"/>
      <c r="H20" s="2"/>
      <c r="I20" s="58"/>
    </row>
    <row r="21" spans="1:9">
      <c r="A21" s="52">
        <v>20</v>
      </c>
      <c r="B21" s="4" t="s">
        <v>57</v>
      </c>
      <c r="C21" s="53"/>
      <c r="D21" s="53"/>
      <c r="E21" s="54"/>
      <c r="F21" s="53"/>
      <c r="G21" s="2"/>
      <c r="H21" s="2"/>
      <c r="I21" s="58"/>
    </row>
    <row r="22" spans="1:9">
      <c r="A22" s="52">
        <v>21</v>
      </c>
      <c r="B22" s="3" t="s">
        <v>58</v>
      </c>
      <c r="C22" s="53"/>
      <c r="D22" s="53"/>
      <c r="E22" s="54"/>
      <c r="F22" s="53"/>
      <c r="G22" s="2"/>
      <c r="H22" s="2"/>
      <c r="I22" s="58"/>
    </row>
    <row r="23" spans="1:9">
      <c r="A23" s="52">
        <v>22</v>
      </c>
      <c r="B23" s="3" t="s">
        <v>59</v>
      </c>
      <c r="C23" s="53"/>
      <c r="D23" s="53"/>
      <c r="E23" s="54"/>
      <c r="F23" s="53"/>
      <c r="G23" s="2"/>
      <c r="H23" s="2"/>
      <c r="I23" s="58"/>
    </row>
    <row r="24" spans="1:9">
      <c r="A24" s="52">
        <v>23</v>
      </c>
      <c r="B24" s="3" t="s">
        <v>61</v>
      </c>
      <c r="C24" s="53"/>
      <c r="D24" s="53"/>
      <c r="E24" s="54"/>
      <c r="F24" s="53"/>
      <c r="G24" s="2"/>
      <c r="H24" s="2"/>
      <c r="I24" s="58"/>
    </row>
    <row r="25" spans="1:9">
      <c r="A25" s="52">
        <v>24</v>
      </c>
      <c r="B25" s="3" t="s">
        <v>62</v>
      </c>
      <c r="C25" s="56"/>
      <c r="D25" s="56"/>
      <c r="E25" s="53"/>
      <c r="F25" s="53"/>
      <c r="G25" s="2"/>
      <c r="H25" s="2"/>
      <c r="I25" s="58"/>
    </row>
    <row r="26" spans="1:9">
      <c r="A26" s="52">
        <v>25</v>
      </c>
      <c r="B26" s="3" t="s">
        <v>63</v>
      </c>
      <c r="C26" s="56"/>
      <c r="D26" s="56"/>
      <c r="E26" s="2"/>
      <c r="F26" s="2"/>
      <c r="G26" s="2"/>
      <c r="H26" s="2"/>
      <c r="I26" s="58"/>
    </row>
    <row r="27" spans="1:9">
      <c r="A27" s="52">
        <v>26</v>
      </c>
      <c r="B27" s="5" t="s">
        <v>65</v>
      </c>
      <c r="C27" s="56"/>
      <c r="D27" s="56"/>
      <c r="E27" s="2"/>
      <c r="F27" s="2"/>
      <c r="G27" s="2"/>
      <c r="H27" s="2"/>
      <c r="I27" s="58"/>
    </row>
    <row r="28" spans="1:9">
      <c r="A28" s="52">
        <v>27</v>
      </c>
      <c r="B28" s="5" t="s">
        <v>66</v>
      </c>
      <c r="C28" s="56"/>
      <c r="D28" s="56"/>
      <c r="E28" s="2"/>
      <c r="F28" s="2"/>
      <c r="G28" s="2"/>
      <c r="H28" s="2"/>
      <c r="I28" s="58"/>
    </row>
    <row r="29" spans="1:9">
      <c r="A29" s="52">
        <v>28</v>
      </c>
      <c r="B29" s="5" t="s">
        <v>69</v>
      </c>
      <c r="C29" s="56"/>
      <c r="D29" s="56"/>
      <c r="E29" s="2"/>
      <c r="F29" s="2"/>
      <c r="G29" s="2"/>
      <c r="H29" s="2"/>
      <c r="I29" s="58"/>
    </row>
    <row r="30" spans="1:9">
      <c r="A30" s="52">
        <v>29</v>
      </c>
      <c r="B30" s="57" t="s">
        <v>73</v>
      </c>
    </row>
  </sheetData>
  <phoneticPr fontId="30" type="noConversion"/>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dimension ref="A1:M32"/>
  <sheetViews>
    <sheetView topLeftCell="A3" workbookViewId="0">
      <selection activeCell="A3" sqref="A1:M1048576"/>
    </sheetView>
  </sheetViews>
  <sheetFormatPr defaultColWidth="9" defaultRowHeight="13.5"/>
  <cols>
    <col min="3" max="3" width="13.375" customWidth="1"/>
    <col min="4" max="4" width="6.25" customWidth="1"/>
    <col min="6" max="6" width="12.125" customWidth="1"/>
    <col min="11" max="11" width="16" customWidth="1"/>
  </cols>
  <sheetData>
    <row r="1" spans="1:13" ht="20.25">
      <c r="A1" s="248" t="s">
        <v>416</v>
      </c>
      <c r="B1" s="248"/>
      <c r="C1" s="248"/>
      <c r="D1" s="248"/>
      <c r="E1" s="248"/>
      <c r="F1" s="248"/>
      <c r="G1" s="248"/>
      <c r="H1" s="248"/>
      <c r="I1" s="248"/>
      <c r="J1" s="248"/>
      <c r="K1" s="248"/>
      <c r="L1" s="248"/>
      <c r="M1" s="248"/>
    </row>
    <row r="2" spans="1:13" ht="67.5">
      <c r="A2" s="43" t="s">
        <v>325</v>
      </c>
      <c r="B2" s="44" t="s">
        <v>417</v>
      </c>
      <c r="C2" s="45" t="s">
        <v>418</v>
      </c>
      <c r="D2" s="45" t="s">
        <v>419</v>
      </c>
      <c r="E2" s="45" t="s">
        <v>420</v>
      </c>
      <c r="F2" s="45" t="s">
        <v>421</v>
      </c>
      <c r="G2" s="45" t="s">
        <v>422</v>
      </c>
      <c r="H2" s="45" t="s">
        <v>423</v>
      </c>
      <c r="I2" s="44" t="s">
        <v>424</v>
      </c>
      <c r="J2" s="45" t="s">
        <v>425</v>
      </c>
      <c r="K2" s="45" t="s">
        <v>426</v>
      </c>
      <c r="L2" s="249" t="s">
        <v>30</v>
      </c>
      <c r="M2" s="250"/>
    </row>
    <row r="3" spans="1:13" ht="148.5" customHeight="1">
      <c r="A3" s="46" t="s">
        <v>427</v>
      </c>
      <c r="B3" s="47" t="s">
        <v>428</v>
      </c>
      <c r="C3" s="6" t="s">
        <v>429</v>
      </c>
      <c r="D3" s="6" t="s">
        <v>430</v>
      </c>
      <c r="E3" s="6" t="s">
        <v>431</v>
      </c>
      <c r="F3" s="6" t="s">
        <v>432</v>
      </c>
      <c r="G3" s="6" t="s">
        <v>433</v>
      </c>
      <c r="H3" s="6" t="s">
        <v>434</v>
      </c>
      <c r="I3" s="6" t="s">
        <v>435</v>
      </c>
      <c r="J3" s="6" t="s">
        <v>436</v>
      </c>
      <c r="K3" s="45" t="s">
        <v>437</v>
      </c>
      <c r="L3" s="45" t="s">
        <v>384</v>
      </c>
      <c r="M3" s="45" t="s">
        <v>438</v>
      </c>
    </row>
    <row r="4" spans="1:13">
      <c r="A4" s="3" t="s">
        <v>31</v>
      </c>
      <c r="B4" s="45"/>
      <c r="C4" s="45"/>
      <c r="D4" s="45"/>
      <c r="E4" s="45"/>
      <c r="F4" s="45"/>
      <c r="G4" s="45"/>
      <c r="H4" s="45"/>
      <c r="I4" s="45"/>
      <c r="J4" s="45"/>
      <c r="K4" s="45"/>
      <c r="L4" s="8"/>
      <c r="M4" s="8"/>
    </row>
    <row r="5" spans="1:13">
      <c r="A5" s="3" t="s">
        <v>34</v>
      </c>
      <c r="B5" s="45"/>
      <c r="C5" s="45"/>
      <c r="D5" s="45"/>
      <c r="E5" s="45"/>
      <c r="F5" s="45"/>
      <c r="G5" s="45"/>
      <c r="H5" s="45"/>
      <c r="I5" s="45"/>
      <c r="J5" s="45"/>
      <c r="K5" s="45"/>
      <c r="L5" s="8"/>
      <c r="M5" s="8"/>
    </row>
    <row r="6" spans="1:13">
      <c r="A6" s="3" t="s">
        <v>37</v>
      </c>
      <c r="B6" s="45"/>
      <c r="C6" s="45"/>
      <c r="D6" s="45"/>
      <c r="E6" s="45"/>
      <c r="F6" s="45"/>
      <c r="G6" s="45"/>
      <c r="H6" s="45"/>
      <c r="I6" s="45"/>
      <c r="J6" s="45"/>
      <c r="K6" s="45"/>
      <c r="L6" s="8"/>
      <c r="M6" s="8"/>
    </row>
    <row r="7" spans="1:13">
      <c r="A7" s="3" t="s">
        <v>39</v>
      </c>
      <c r="B7" s="45"/>
      <c r="C7" s="45"/>
      <c r="D7" s="45"/>
      <c r="E7" s="45"/>
      <c r="F7" s="45"/>
      <c r="G7" s="45"/>
      <c r="H7" s="45"/>
      <c r="I7" s="45"/>
      <c r="J7" s="45"/>
      <c r="K7" s="45"/>
      <c r="L7" s="8"/>
      <c r="M7" s="8"/>
    </row>
    <row r="8" spans="1:13">
      <c r="A8" s="3" t="s">
        <v>41</v>
      </c>
      <c r="B8" s="45"/>
      <c r="C8" s="45"/>
      <c r="D8" s="45"/>
      <c r="E8" s="45"/>
      <c r="F8" s="45"/>
      <c r="G8" s="45"/>
      <c r="H8" s="45"/>
      <c r="I8" s="45"/>
      <c r="J8" s="45"/>
      <c r="K8" s="45"/>
      <c r="L8" s="8"/>
      <c r="M8" s="8"/>
    </row>
    <row r="9" spans="1:13">
      <c r="A9" s="4" t="s">
        <v>42</v>
      </c>
      <c r="B9" s="45"/>
      <c r="C9" s="45"/>
      <c r="D9" s="45"/>
      <c r="E9" s="45"/>
      <c r="F9" s="45"/>
      <c r="G9" s="45"/>
      <c r="H9" s="45"/>
      <c r="I9" s="45"/>
      <c r="J9" s="45"/>
      <c r="K9" s="45"/>
      <c r="L9" s="8"/>
      <c r="M9" s="8"/>
    </row>
    <row r="10" spans="1:13">
      <c r="A10" s="4" t="s">
        <v>43</v>
      </c>
      <c r="B10" s="45"/>
      <c r="C10" s="45"/>
      <c r="D10" s="45"/>
      <c r="E10" s="45"/>
      <c r="F10" s="45"/>
      <c r="G10" s="45"/>
      <c r="H10" s="45"/>
      <c r="I10" s="45"/>
      <c r="J10" s="45"/>
      <c r="K10" s="45"/>
      <c r="L10" s="8"/>
      <c r="M10" s="8"/>
    </row>
    <row r="11" spans="1:13">
      <c r="A11" s="4" t="s">
        <v>44</v>
      </c>
      <c r="B11" s="45"/>
      <c r="C11" s="45"/>
      <c r="D11" s="45"/>
      <c r="E11" s="45"/>
      <c r="F11" s="45"/>
      <c r="G11" s="45"/>
      <c r="H11" s="45"/>
      <c r="I11" s="45"/>
      <c r="J11" s="45"/>
      <c r="K11" s="45"/>
      <c r="L11" s="8"/>
      <c r="M11" s="8"/>
    </row>
    <row r="12" spans="1:13">
      <c r="A12" s="4" t="s">
        <v>45</v>
      </c>
      <c r="B12" s="45"/>
      <c r="C12" s="45"/>
      <c r="D12" s="45"/>
      <c r="E12" s="45"/>
      <c r="F12" s="45"/>
      <c r="G12" s="45"/>
      <c r="H12" s="45"/>
      <c r="I12" s="45"/>
      <c r="J12" s="45"/>
      <c r="K12" s="45"/>
      <c r="L12" s="8"/>
      <c r="M12" s="8"/>
    </row>
    <row r="13" spans="1:13">
      <c r="A13" s="4" t="s">
        <v>46</v>
      </c>
      <c r="B13" s="45"/>
      <c r="C13" s="45"/>
      <c r="D13" s="45"/>
      <c r="E13" s="45"/>
      <c r="F13" s="45"/>
      <c r="G13" s="45"/>
      <c r="H13" s="45"/>
      <c r="I13" s="45"/>
      <c r="J13" s="45"/>
      <c r="K13" s="45"/>
      <c r="L13" s="8"/>
      <c r="M13" s="8"/>
    </row>
    <row r="14" spans="1:13">
      <c r="A14" s="4" t="s">
        <v>48</v>
      </c>
      <c r="B14" s="45"/>
      <c r="C14" s="45"/>
      <c r="D14" s="45"/>
      <c r="E14" s="45"/>
      <c r="F14" s="45"/>
      <c r="G14" s="45"/>
      <c r="H14" s="45"/>
      <c r="I14" s="45"/>
      <c r="J14" s="45"/>
      <c r="K14" s="45"/>
      <c r="L14" s="8"/>
      <c r="M14" s="8"/>
    </row>
    <row r="15" spans="1:13">
      <c r="A15" s="178" t="s">
        <v>49</v>
      </c>
      <c r="B15" s="45"/>
      <c r="C15" s="45"/>
      <c r="D15" s="45"/>
      <c r="E15" s="45"/>
      <c r="F15" s="45"/>
      <c r="G15" s="45"/>
      <c r="H15" s="45"/>
      <c r="I15" s="45"/>
      <c r="J15" s="45"/>
      <c r="K15" s="45"/>
      <c r="L15" s="8"/>
      <c r="M15" s="8"/>
    </row>
    <row r="16" spans="1:13">
      <c r="A16" s="4" t="s">
        <v>50</v>
      </c>
      <c r="B16" s="45"/>
      <c r="C16" s="45"/>
      <c r="D16" s="45"/>
      <c r="E16" s="45"/>
      <c r="F16" s="45"/>
      <c r="G16" s="45"/>
      <c r="H16" s="45"/>
      <c r="I16" s="45"/>
      <c r="J16" s="45"/>
      <c r="K16" s="45"/>
      <c r="L16" s="8"/>
      <c r="M16" s="8"/>
    </row>
    <row r="17" spans="1:13">
      <c r="A17" s="4" t="s">
        <v>51</v>
      </c>
      <c r="B17" s="45"/>
      <c r="C17" s="45"/>
      <c r="D17" s="45"/>
      <c r="E17" s="45"/>
      <c r="F17" s="45"/>
      <c r="G17" s="45"/>
      <c r="H17" s="45"/>
      <c r="I17" s="45"/>
      <c r="J17" s="45"/>
      <c r="K17" s="45"/>
      <c r="L17" s="8"/>
      <c r="M17" s="8"/>
    </row>
    <row r="18" spans="1:13">
      <c r="A18" s="4" t="s">
        <v>52</v>
      </c>
      <c r="B18" s="45"/>
      <c r="C18" s="45"/>
      <c r="D18" s="45"/>
      <c r="E18" s="45"/>
      <c r="F18" s="45"/>
      <c r="G18" s="45"/>
      <c r="H18" s="45"/>
      <c r="I18" s="45"/>
      <c r="J18" s="45"/>
      <c r="K18" s="45"/>
      <c r="L18" s="8"/>
      <c r="M18" s="8"/>
    </row>
    <row r="19" spans="1:13">
      <c r="A19" s="4" t="s">
        <v>53</v>
      </c>
      <c r="B19" s="45"/>
      <c r="C19" s="45"/>
      <c r="D19" s="45"/>
      <c r="E19" s="45"/>
      <c r="F19" s="45"/>
      <c r="G19" s="45"/>
      <c r="H19" s="45"/>
      <c r="I19" s="45"/>
      <c r="J19" s="45"/>
      <c r="K19" s="45"/>
      <c r="L19" s="8"/>
      <c r="M19" s="8"/>
    </row>
    <row r="20" spans="1:13">
      <c r="A20" s="4" t="s">
        <v>54</v>
      </c>
      <c r="B20" s="45"/>
      <c r="C20" s="45"/>
      <c r="D20" s="45"/>
      <c r="E20" s="45"/>
      <c r="F20" s="45"/>
      <c r="G20" s="45"/>
      <c r="H20" s="45"/>
      <c r="I20" s="45"/>
      <c r="J20" s="45"/>
      <c r="K20" s="45"/>
      <c r="L20" s="8"/>
      <c r="M20" s="8"/>
    </row>
    <row r="21" spans="1:13">
      <c r="A21" s="4" t="s">
        <v>55</v>
      </c>
      <c r="B21" s="45"/>
      <c r="C21" s="45"/>
      <c r="D21" s="45"/>
      <c r="E21" s="45"/>
      <c r="F21" s="45"/>
      <c r="G21" s="45"/>
      <c r="H21" s="45"/>
      <c r="I21" s="45"/>
      <c r="J21" s="45"/>
      <c r="K21" s="45"/>
      <c r="L21" s="8"/>
      <c r="M21" s="8"/>
    </row>
    <row r="22" spans="1:13">
      <c r="A22" s="4" t="s">
        <v>56</v>
      </c>
      <c r="B22" s="45"/>
      <c r="C22" s="45"/>
      <c r="D22" s="45"/>
      <c r="E22" s="45"/>
      <c r="F22" s="45"/>
      <c r="G22" s="45"/>
      <c r="H22" s="45"/>
      <c r="I22" s="45"/>
      <c r="J22" s="45"/>
      <c r="K22" s="45"/>
      <c r="L22" s="8"/>
      <c r="M22" s="8"/>
    </row>
    <row r="23" spans="1:13">
      <c r="A23" s="4" t="s">
        <v>57</v>
      </c>
      <c r="B23" s="45"/>
      <c r="C23" s="45"/>
      <c r="D23" s="45"/>
      <c r="E23" s="45"/>
      <c r="F23" s="45"/>
      <c r="G23" s="45"/>
      <c r="H23" s="45"/>
      <c r="I23" s="45"/>
      <c r="J23" s="45"/>
      <c r="K23" s="45"/>
      <c r="L23" s="8"/>
      <c r="M23" s="8"/>
    </row>
    <row r="24" spans="1:13">
      <c r="A24" s="3" t="s">
        <v>58</v>
      </c>
      <c r="B24" s="45"/>
      <c r="C24" s="45"/>
      <c r="D24" s="45"/>
      <c r="E24" s="45"/>
      <c r="F24" s="45"/>
      <c r="G24" s="45"/>
      <c r="H24" s="45"/>
      <c r="I24" s="45"/>
      <c r="J24" s="45"/>
      <c r="K24" s="45"/>
      <c r="L24" s="8"/>
      <c r="M24" s="8"/>
    </row>
    <row r="25" spans="1:13">
      <c r="A25" s="3" t="s">
        <v>59</v>
      </c>
      <c r="B25" s="45"/>
      <c r="C25" s="45"/>
      <c r="D25" s="45"/>
      <c r="E25" s="45"/>
      <c r="F25" s="45"/>
      <c r="G25" s="45"/>
      <c r="H25" s="45"/>
      <c r="I25" s="45"/>
      <c r="J25" s="45"/>
      <c r="K25" s="45"/>
      <c r="L25" s="8"/>
      <c r="M25" s="8"/>
    </row>
    <row r="26" spans="1:13">
      <c r="A26" s="3" t="s">
        <v>61</v>
      </c>
      <c r="B26" s="45"/>
      <c r="C26" s="45"/>
      <c r="D26" s="45"/>
      <c r="E26" s="45"/>
      <c r="F26" s="45"/>
      <c r="G26" s="45"/>
      <c r="H26" s="45"/>
      <c r="I26" s="45"/>
      <c r="J26" s="45"/>
      <c r="K26" s="45"/>
      <c r="L26" s="8"/>
      <c r="M26" s="8"/>
    </row>
    <row r="27" spans="1:13">
      <c r="A27" s="3" t="s">
        <v>62</v>
      </c>
      <c r="B27" s="45"/>
      <c r="C27" s="45"/>
      <c r="D27" s="45"/>
      <c r="E27" s="45"/>
      <c r="F27" s="45"/>
      <c r="G27" s="45"/>
      <c r="H27" s="45"/>
      <c r="I27" s="45"/>
      <c r="J27" s="45"/>
      <c r="K27" s="45"/>
      <c r="L27" s="8"/>
      <c r="M27" s="8"/>
    </row>
    <row r="28" spans="1:13">
      <c r="A28" s="3" t="s">
        <v>63</v>
      </c>
      <c r="B28" s="45"/>
      <c r="C28" s="45"/>
      <c r="D28" s="45"/>
      <c r="E28" s="45"/>
      <c r="F28" s="45"/>
      <c r="G28" s="45"/>
      <c r="H28" s="45"/>
      <c r="I28" s="45"/>
      <c r="J28" s="45"/>
      <c r="K28" s="45"/>
      <c r="L28" s="8"/>
      <c r="M28" s="8"/>
    </row>
    <row r="29" spans="1:13">
      <c r="A29" s="5" t="s">
        <v>65</v>
      </c>
      <c r="B29" s="45"/>
      <c r="C29" s="45"/>
      <c r="D29" s="45"/>
      <c r="E29" s="45"/>
      <c r="F29" s="45"/>
      <c r="G29" s="45"/>
      <c r="H29" s="45"/>
      <c r="I29" s="45"/>
      <c r="J29" s="45"/>
      <c r="K29" s="45"/>
      <c r="L29" s="8"/>
      <c r="M29" s="8"/>
    </row>
    <row r="30" spans="1:13">
      <c r="A30" s="5" t="s">
        <v>66</v>
      </c>
      <c r="B30" s="45"/>
      <c r="C30" s="45"/>
      <c r="D30" s="45"/>
      <c r="E30" s="45"/>
      <c r="F30" s="45"/>
      <c r="G30" s="45"/>
      <c r="H30" s="45"/>
      <c r="I30" s="45"/>
      <c r="J30" s="45"/>
      <c r="K30" s="45"/>
      <c r="L30" s="8"/>
      <c r="M30" s="8"/>
    </row>
    <row r="31" spans="1:13">
      <c r="A31" s="5" t="s">
        <v>69</v>
      </c>
      <c r="B31" s="45"/>
      <c r="C31" s="45"/>
      <c r="D31" s="45"/>
      <c r="E31" s="45"/>
      <c r="F31" s="45"/>
      <c r="G31" s="45"/>
      <c r="H31" s="45"/>
      <c r="I31" s="45"/>
      <c r="J31" s="45"/>
      <c r="K31" s="45"/>
      <c r="L31" s="8"/>
      <c r="M31" s="8"/>
    </row>
    <row r="32" spans="1:13">
      <c r="A32" s="48" t="s">
        <v>73</v>
      </c>
      <c r="B32" s="45"/>
      <c r="C32" s="45"/>
      <c r="D32" s="45"/>
      <c r="E32" s="45"/>
      <c r="F32" s="45"/>
      <c r="G32" s="45"/>
      <c r="H32" s="45"/>
      <c r="I32" s="45"/>
      <c r="J32" s="45"/>
      <c r="K32" s="45"/>
      <c r="L32" s="8"/>
      <c r="M32" s="8"/>
    </row>
  </sheetData>
  <mergeCells count="2">
    <mergeCell ref="A1:M1"/>
    <mergeCell ref="L2:M2"/>
  </mergeCells>
  <phoneticPr fontId="30" type="noConversion"/>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dimension ref="A1:I13"/>
  <sheetViews>
    <sheetView workbookViewId="0">
      <selection activeCell="H12" sqref="H12"/>
    </sheetView>
  </sheetViews>
  <sheetFormatPr defaultColWidth="9" defaultRowHeight="13.5"/>
  <cols>
    <col min="2" max="2" width="22.25" customWidth="1"/>
    <col min="6" max="6" width="26.375" customWidth="1"/>
  </cols>
  <sheetData>
    <row r="1" spans="1:9" ht="32.25" customHeight="1">
      <c r="A1" s="229" t="s">
        <v>439</v>
      </c>
      <c r="B1" s="229"/>
      <c r="C1" s="229"/>
      <c r="D1" s="229"/>
      <c r="E1" s="229"/>
      <c r="F1" s="229"/>
    </row>
    <row r="2" spans="1:9" ht="24">
      <c r="A2" s="36" t="s">
        <v>1</v>
      </c>
      <c r="B2" s="36" t="s">
        <v>325</v>
      </c>
      <c r="C2" s="36" t="s">
        <v>440</v>
      </c>
      <c r="D2" s="36" t="s">
        <v>441</v>
      </c>
      <c r="E2" s="37" t="s">
        <v>442</v>
      </c>
      <c r="F2" s="36" t="s">
        <v>443</v>
      </c>
    </row>
    <row r="3" spans="1:9" ht="24">
      <c r="A3" s="38">
        <v>1</v>
      </c>
      <c r="B3" s="39" t="s">
        <v>444</v>
      </c>
      <c r="C3" s="38">
        <v>10</v>
      </c>
      <c r="D3" s="39"/>
      <c r="E3" s="39"/>
      <c r="F3" s="39" t="s">
        <v>445</v>
      </c>
    </row>
    <row r="4" spans="1:9" ht="36">
      <c r="A4" s="38">
        <v>2</v>
      </c>
      <c r="B4" s="39" t="s">
        <v>446</v>
      </c>
      <c r="C4" s="38">
        <v>10</v>
      </c>
      <c r="D4" s="39"/>
      <c r="E4" s="39"/>
      <c r="F4" s="39" t="s">
        <v>429</v>
      </c>
      <c r="I4" s="42"/>
    </row>
    <row r="5" spans="1:9">
      <c r="A5" s="38">
        <v>3</v>
      </c>
      <c r="B5" s="39" t="s">
        <v>447</v>
      </c>
      <c r="C5" s="38">
        <v>20</v>
      </c>
      <c r="D5" s="39"/>
      <c r="E5" s="39"/>
      <c r="F5" s="39" t="s">
        <v>430</v>
      </c>
    </row>
    <row r="6" spans="1:9" ht="36">
      <c r="A6" s="38">
        <v>4</v>
      </c>
      <c r="B6" s="39" t="s">
        <v>448</v>
      </c>
      <c r="C6" s="38">
        <v>10</v>
      </c>
      <c r="D6" s="39"/>
      <c r="E6" s="39"/>
      <c r="F6" s="39" t="s">
        <v>431</v>
      </c>
    </row>
    <row r="7" spans="1:9" ht="36">
      <c r="A7" s="38">
        <v>5</v>
      </c>
      <c r="B7" s="39" t="s">
        <v>449</v>
      </c>
      <c r="C7" s="38">
        <v>10</v>
      </c>
      <c r="D7" s="39"/>
      <c r="E7" s="39"/>
      <c r="F7" s="39" t="s">
        <v>432</v>
      </c>
    </row>
    <row r="8" spans="1:9" ht="36">
      <c r="A8" s="38">
        <v>6</v>
      </c>
      <c r="B8" s="39" t="s">
        <v>450</v>
      </c>
      <c r="C8" s="38">
        <v>10</v>
      </c>
      <c r="D8" s="39"/>
      <c r="E8" s="39"/>
      <c r="F8" s="39" t="s">
        <v>433</v>
      </c>
    </row>
    <row r="9" spans="1:9" ht="24">
      <c r="A9" s="38">
        <v>7</v>
      </c>
      <c r="B9" s="39" t="s">
        <v>451</v>
      </c>
      <c r="C9" s="38">
        <v>10</v>
      </c>
      <c r="D9" s="39"/>
      <c r="E9" s="39"/>
      <c r="F9" s="39" t="s">
        <v>434</v>
      </c>
    </row>
    <row r="10" spans="1:9" ht="24">
      <c r="A10" s="38">
        <v>8</v>
      </c>
      <c r="B10" s="39" t="s">
        <v>452</v>
      </c>
      <c r="C10" s="38">
        <v>5</v>
      </c>
      <c r="D10" s="39"/>
      <c r="E10" s="39"/>
      <c r="F10" s="39" t="s">
        <v>435</v>
      </c>
    </row>
    <row r="11" spans="1:9" ht="24">
      <c r="A11" s="38">
        <v>9</v>
      </c>
      <c r="B11" s="39" t="s">
        <v>453</v>
      </c>
      <c r="C11" s="38">
        <v>5</v>
      </c>
      <c r="D11" s="39"/>
      <c r="E11" s="39"/>
      <c r="F11" s="39" t="s">
        <v>436</v>
      </c>
    </row>
    <row r="12" spans="1:9" ht="120">
      <c r="A12" s="38">
        <v>10</v>
      </c>
      <c r="B12" s="39" t="s">
        <v>454</v>
      </c>
      <c r="C12" s="38">
        <v>10</v>
      </c>
      <c r="D12" s="39"/>
      <c r="E12" s="39"/>
      <c r="F12" s="38" t="s">
        <v>455</v>
      </c>
    </row>
    <row r="13" spans="1:9">
      <c r="A13" s="40"/>
      <c r="B13" s="41"/>
      <c r="C13" s="41"/>
      <c r="D13" s="41"/>
      <c r="E13" s="41"/>
      <c r="F13" s="41"/>
    </row>
  </sheetData>
  <mergeCells count="1">
    <mergeCell ref="A1:F1"/>
  </mergeCells>
  <phoneticPr fontId="3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9"/>
  <sheetViews>
    <sheetView workbookViewId="0">
      <selection activeCell="A29" sqref="A29:B29"/>
    </sheetView>
  </sheetViews>
  <sheetFormatPr defaultColWidth="9" defaultRowHeight="13.5"/>
  <cols>
    <col min="1" max="1" width="9" customWidth="1"/>
  </cols>
  <sheetData>
    <row r="1" spans="1:6" ht="27">
      <c r="A1" s="15" t="s">
        <v>1</v>
      </c>
      <c r="B1" s="15" t="s">
        <v>2</v>
      </c>
      <c r="C1" s="17" t="s">
        <v>456</v>
      </c>
      <c r="D1" s="17" t="s">
        <v>457</v>
      </c>
      <c r="E1" s="2" t="s">
        <v>30</v>
      </c>
      <c r="F1" s="34" t="s">
        <v>16</v>
      </c>
    </row>
    <row r="2" spans="1:6">
      <c r="A2" s="15">
        <v>1</v>
      </c>
      <c r="B2" s="15" t="s">
        <v>31</v>
      </c>
      <c r="C2" s="15"/>
      <c r="D2" s="15"/>
      <c r="E2" s="2"/>
      <c r="F2" s="2"/>
    </row>
    <row r="3" spans="1:6">
      <c r="A3" s="15">
        <v>2</v>
      </c>
      <c r="B3" s="15" t="s">
        <v>41</v>
      </c>
      <c r="C3" s="15"/>
      <c r="D3" s="15"/>
      <c r="E3" s="2"/>
      <c r="F3" s="2"/>
    </row>
    <row r="4" spans="1:6">
      <c r="A4" s="15">
        <v>3</v>
      </c>
      <c r="B4" s="35" t="s">
        <v>42</v>
      </c>
      <c r="C4" s="15"/>
      <c r="D4" s="15"/>
      <c r="E4" s="2"/>
      <c r="F4" s="2"/>
    </row>
    <row r="5" spans="1:6">
      <c r="A5" s="15"/>
      <c r="B5" s="15"/>
      <c r="C5" s="15"/>
      <c r="D5" s="15"/>
      <c r="E5" s="2"/>
      <c r="F5" s="2"/>
    </row>
    <row r="6" spans="1:6">
      <c r="A6" s="15"/>
      <c r="B6" s="15"/>
      <c r="C6" s="15"/>
      <c r="D6" s="15"/>
      <c r="E6" s="2"/>
      <c r="F6" s="2"/>
    </row>
    <row r="7" spans="1:6">
      <c r="A7" s="15">
        <v>4</v>
      </c>
      <c r="B7" s="18" t="s">
        <v>71</v>
      </c>
      <c r="C7" s="15"/>
      <c r="D7" s="15"/>
      <c r="E7" s="2"/>
      <c r="F7" s="2"/>
    </row>
    <row r="8" spans="1:6">
      <c r="A8" s="15">
        <v>5</v>
      </c>
      <c r="B8" s="15" t="s">
        <v>37</v>
      </c>
      <c r="C8" s="15"/>
      <c r="D8" s="15"/>
      <c r="E8" s="2"/>
      <c r="F8" s="2"/>
    </row>
    <row r="9" spans="1:6">
      <c r="A9" s="15">
        <v>6</v>
      </c>
      <c r="B9" s="15" t="s">
        <v>50</v>
      </c>
      <c r="C9" s="15"/>
      <c r="D9" s="15"/>
      <c r="E9" s="2"/>
      <c r="F9" s="2"/>
    </row>
    <row r="10" spans="1:6">
      <c r="A10" s="15">
        <v>7</v>
      </c>
      <c r="B10" s="15" t="s">
        <v>56</v>
      </c>
      <c r="C10" s="15"/>
      <c r="D10" s="15"/>
      <c r="E10" s="2"/>
      <c r="F10" s="2"/>
    </row>
    <row r="11" spans="1:6">
      <c r="A11" s="15"/>
      <c r="B11" s="15"/>
      <c r="C11" s="15"/>
      <c r="D11" s="15"/>
      <c r="E11" s="2"/>
      <c r="F11" s="2"/>
    </row>
    <row r="12" spans="1:6">
      <c r="A12" s="15"/>
      <c r="B12" s="15"/>
      <c r="C12" s="15"/>
      <c r="D12" s="15"/>
      <c r="E12" s="2"/>
      <c r="F12" s="2"/>
    </row>
    <row r="13" spans="1:6">
      <c r="A13" s="15">
        <v>8</v>
      </c>
      <c r="B13" s="20" t="s">
        <v>65</v>
      </c>
      <c r="C13" s="15"/>
      <c r="D13" s="15"/>
      <c r="E13" s="2"/>
      <c r="F13" s="2"/>
    </row>
    <row r="14" spans="1:6">
      <c r="A14" s="15">
        <v>9</v>
      </c>
      <c r="B14" s="24" t="s">
        <v>44</v>
      </c>
      <c r="C14" s="15"/>
      <c r="D14" s="15"/>
      <c r="E14" s="2"/>
      <c r="F14" s="2"/>
    </row>
    <row r="15" spans="1:6">
      <c r="A15" s="15">
        <v>10</v>
      </c>
      <c r="B15" s="20" t="s">
        <v>51</v>
      </c>
      <c r="C15" s="15"/>
      <c r="D15" s="15"/>
      <c r="E15" s="2"/>
      <c r="F15" s="2"/>
    </row>
    <row r="16" spans="1:6">
      <c r="A16" s="15">
        <v>11</v>
      </c>
      <c r="B16" s="20" t="s">
        <v>39</v>
      </c>
      <c r="C16" s="15"/>
      <c r="D16" s="15"/>
      <c r="E16" s="2"/>
      <c r="F16" s="2"/>
    </row>
    <row r="17" spans="1:6">
      <c r="A17" s="15">
        <v>12</v>
      </c>
      <c r="B17" s="22" t="s">
        <v>45</v>
      </c>
      <c r="C17" s="15"/>
      <c r="D17" s="15"/>
      <c r="E17" s="2"/>
      <c r="F17" s="2"/>
    </row>
    <row r="18" spans="1:6">
      <c r="A18" s="15">
        <v>13</v>
      </c>
      <c r="B18" s="24" t="s">
        <v>55</v>
      </c>
      <c r="C18" s="15"/>
      <c r="D18" s="15"/>
      <c r="E18" s="2"/>
      <c r="F18" s="2"/>
    </row>
    <row r="19" spans="1:6">
      <c r="A19" s="15">
        <v>14</v>
      </c>
      <c r="B19" s="20" t="s">
        <v>43</v>
      </c>
      <c r="C19" s="15"/>
      <c r="D19" s="15"/>
      <c r="E19" s="2"/>
      <c r="F19" s="2"/>
    </row>
    <row r="20" spans="1:6">
      <c r="A20" s="15">
        <v>15</v>
      </c>
      <c r="B20" s="24" t="s">
        <v>48</v>
      </c>
      <c r="C20" s="15"/>
      <c r="D20" s="15"/>
      <c r="E20" s="2"/>
      <c r="F20" s="2"/>
    </row>
    <row r="21" spans="1:6">
      <c r="A21" s="15">
        <v>16</v>
      </c>
      <c r="B21" s="25" t="s">
        <v>57</v>
      </c>
      <c r="C21" s="15"/>
      <c r="D21" s="15"/>
      <c r="E21" s="2"/>
      <c r="F21" s="2"/>
    </row>
    <row r="22" spans="1:6">
      <c r="A22" s="15"/>
      <c r="B22" s="20"/>
      <c r="C22" s="15"/>
      <c r="D22" s="15"/>
      <c r="E22" s="2"/>
      <c r="F22" s="2"/>
    </row>
    <row r="23" spans="1:6">
      <c r="A23" s="15"/>
      <c r="B23" s="20"/>
      <c r="C23" s="15"/>
      <c r="D23" s="15"/>
      <c r="E23" s="2"/>
      <c r="F23" s="2"/>
    </row>
    <row r="24" spans="1:6">
      <c r="A24" s="15">
        <v>17</v>
      </c>
      <c r="B24" s="20" t="s">
        <v>52</v>
      </c>
      <c r="C24" s="15"/>
      <c r="D24" s="15"/>
      <c r="E24" s="2"/>
      <c r="F24" s="2"/>
    </row>
    <row r="25" spans="1:6">
      <c r="A25" s="15">
        <v>18</v>
      </c>
      <c r="B25" s="24" t="s">
        <v>46</v>
      </c>
      <c r="C25" s="15"/>
      <c r="D25" s="15"/>
      <c r="E25" s="2"/>
      <c r="F25" s="2"/>
    </row>
    <row r="26" spans="1:6">
      <c r="A26" s="15">
        <v>19</v>
      </c>
      <c r="B26" s="24" t="s">
        <v>53</v>
      </c>
      <c r="C26" s="15"/>
      <c r="D26" s="15"/>
      <c r="E26" s="2"/>
      <c r="F26" s="2"/>
    </row>
    <row r="27" spans="1:6">
      <c r="A27" s="15">
        <v>20</v>
      </c>
      <c r="B27" s="24" t="s">
        <v>54</v>
      </c>
      <c r="C27" s="15"/>
      <c r="D27" s="15"/>
      <c r="E27" s="2"/>
      <c r="F27" s="2"/>
    </row>
    <row r="28" spans="1:6">
      <c r="A28" s="15">
        <v>21</v>
      </c>
      <c r="B28" s="24" t="s">
        <v>49</v>
      </c>
      <c r="C28" s="15"/>
      <c r="D28" s="15"/>
      <c r="E28" s="2"/>
      <c r="F28" s="2"/>
    </row>
    <row r="29" spans="1:6">
      <c r="A29" s="15">
        <v>22</v>
      </c>
      <c r="B29" s="27" t="s">
        <v>73</v>
      </c>
    </row>
  </sheetData>
  <phoneticPr fontId="3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N30"/>
  <sheetViews>
    <sheetView topLeftCell="A3" workbookViewId="0">
      <selection activeCell="A30" sqref="A30:B30"/>
    </sheetView>
  </sheetViews>
  <sheetFormatPr defaultColWidth="9" defaultRowHeight="13.5"/>
  <sheetData>
    <row r="1" spans="1:14" ht="54">
      <c r="A1" s="251"/>
      <c r="B1" s="251"/>
      <c r="C1" s="252" t="s">
        <v>458</v>
      </c>
      <c r="D1" s="253"/>
      <c r="E1" s="253"/>
      <c r="F1" s="252" t="s">
        <v>459</v>
      </c>
      <c r="G1" s="253"/>
      <c r="H1" s="253"/>
      <c r="I1" s="253"/>
      <c r="J1" s="253"/>
      <c r="K1" s="16" t="s">
        <v>460</v>
      </c>
      <c r="L1" s="15"/>
      <c r="M1" s="28"/>
      <c r="N1" s="29"/>
    </row>
    <row r="2" spans="1:14" ht="67.5">
      <c r="A2" s="15" t="s">
        <v>1</v>
      </c>
      <c r="B2" s="15" t="s">
        <v>2</v>
      </c>
      <c r="C2" s="15" t="s">
        <v>461</v>
      </c>
      <c r="D2" s="17" t="s">
        <v>462</v>
      </c>
      <c r="E2" s="15" t="s">
        <v>463</v>
      </c>
      <c r="F2" s="15" t="s">
        <v>461</v>
      </c>
      <c r="G2" s="17" t="s">
        <v>464</v>
      </c>
      <c r="H2" s="15" t="s">
        <v>465</v>
      </c>
      <c r="I2" s="17" t="s">
        <v>466</v>
      </c>
      <c r="J2" s="15" t="s">
        <v>463</v>
      </c>
      <c r="K2" s="15"/>
      <c r="L2" s="15" t="s">
        <v>467</v>
      </c>
      <c r="M2" s="28" t="s">
        <v>30</v>
      </c>
      <c r="N2" s="29">
        <v>0.4</v>
      </c>
    </row>
    <row r="3" spans="1:14">
      <c r="A3" s="15">
        <v>1</v>
      </c>
      <c r="B3" s="15" t="s">
        <v>31</v>
      </c>
      <c r="C3" s="15"/>
      <c r="D3" s="15"/>
      <c r="E3" s="15"/>
      <c r="F3" s="15"/>
      <c r="G3" s="15"/>
      <c r="H3" s="15"/>
      <c r="I3" s="15"/>
      <c r="J3" s="15"/>
      <c r="K3" s="30"/>
      <c r="L3" s="15"/>
      <c r="M3" s="28"/>
      <c r="N3" s="29"/>
    </row>
    <row r="4" spans="1:14">
      <c r="A4" s="15">
        <v>2</v>
      </c>
      <c r="B4" s="15" t="s">
        <v>41</v>
      </c>
      <c r="C4" s="15"/>
      <c r="D4" s="15"/>
      <c r="E4" s="15"/>
      <c r="F4" s="15"/>
      <c r="G4" s="15"/>
      <c r="H4" s="15"/>
      <c r="I4" s="15"/>
      <c r="J4" s="15"/>
      <c r="K4" s="30"/>
      <c r="L4" s="15"/>
      <c r="M4" s="28"/>
      <c r="N4" s="29"/>
    </row>
    <row r="5" spans="1:14">
      <c r="A5" s="15">
        <v>3</v>
      </c>
      <c r="B5" s="18" t="s">
        <v>42</v>
      </c>
      <c r="C5" s="15"/>
      <c r="D5" s="15"/>
      <c r="E5" s="15"/>
      <c r="F5" s="15"/>
      <c r="G5" s="15"/>
      <c r="H5" s="15"/>
      <c r="I5" s="15"/>
      <c r="J5" s="15"/>
      <c r="K5" s="30"/>
      <c r="L5" s="15"/>
      <c r="M5" s="28"/>
      <c r="N5" s="29"/>
    </row>
    <row r="6" spans="1:14">
      <c r="A6" s="15"/>
      <c r="B6" s="15"/>
      <c r="C6" s="15"/>
      <c r="D6" s="15"/>
      <c r="E6" s="15"/>
      <c r="F6" s="15"/>
      <c r="G6" s="15"/>
      <c r="H6" s="15"/>
      <c r="I6" s="15"/>
      <c r="J6" s="15"/>
      <c r="K6" s="30"/>
      <c r="L6" s="15"/>
      <c r="M6" s="28"/>
      <c r="N6" s="29"/>
    </row>
    <row r="7" spans="1:14">
      <c r="A7" s="15"/>
      <c r="B7" s="15"/>
      <c r="C7" s="15"/>
      <c r="D7" s="15"/>
      <c r="E7" s="15"/>
      <c r="F7" s="15"/>
      <c r="G7" s="15"/>
      <c r="H7" s="15"/>
      <c r="I7" s="15"/>
      <c r="J7" s="15"/>
      <c r="K7" s="30"/>
      <c r="L7" s="15"/>
      <c r="M7" s="28"/>
      <c r="N7" s="29"/>
    </row>
    <row r="8" spans="1:14">
      <c r="A8" s="15">
        <v>4</v>
      </c>
      <c r="B8" s="18" t="s">
        <v>71</v>
      </c>
      <c r="C8" s="15"/>
      <c r="D8" s="15"/>
      <c r="E8" s="15"/>
      <c r="F8" s="15"/>
      <c r="G8" s="15"/>
      <c r="H8" s="15"/>
      <c r="I8" s="15"/>
      <c r="J8" s="15"/>
      <c r="K8" s="30"/>
      <c r="L8" s="15"/>
      <c r="M8" s="28"/>
      <c r="N8" s="29"/>
    </row>
    <row r="9" spans="1:14" ht="15">
      <c r="A9" s="15">
        <v>5</v>
      </c>
      <c r="B9" s="15" t="s">
        <v>37</v>
      </c>
      <c r="C9" s="19"/>
      <c r="D9" s="15"/>
      <c r="E9" s="15"/>
      <c r="F9" s="15"/>
      <c r="G9" s="15"/>
      <c r="H9" s="15"/>
      <c r="I9" s="15"/>
      <c r="J9" s="15"/>
      <c r="K9" s="30"/>
      <c r="L9" s="15"/>
      <c r="M9" s="28"/>
      <c r="N9" s="29"/>
    </row>
    <row r="10" spans="1:14" ht="15">
      <c r="A10" s="15">
        <v>6</v>
      </c>
      <c r="B10" s="15" t="s">
        <v>50</v>
      </c>
      <c r="C10" s="19"/>
      <c r="D10" s="15"/>
      <c r="E10" s="15"/>
      <c r="F10" s="15"/>
      <c r="G10" s="15"/>
      <c r="H10" s="15"/>
      <c r="I10" s="15"/>
      <c r="J10" s="15"/>
      <c r="K10" s="30"/>
      <c r="L10" s="15"/>
      <c r="M10" s="28"/>
      <c r="N10" s="29"/>
    </row>
    <row r="11" spans="1:14">
      <c r="A11" s="15">
        <v>7</v>
      </c>
      <c r="B11" s="15" t="s">
        <v>56</v>
      </c>
      <c r="C11" s="15"/>
      <c r="D11" s="15"/>
      <c r="E11" s="15"/>
      <c r="F11" s="15"/>
      <c r="G11" s="15"/>
      <c r="H11" s="15"/>
      <c r="I11" s="15"/>
      <c r="J11" s="15"/>
      <c r="K11" s="30"/>
      <c r="L11" s="15"/>
      <c r="M11" s="28"/>
      <c r="N11" s="29"/>
    </row>
    <row r="12" spans="1:14">
      <c r="A12" s="15"/>
      <c r="B12" s="15"/>
      <c r="C12" s="15"/>
      <c r="D12" s="15"/>
      <c r="E12" s="15"/>
      <c r="F12" s="15"/>
      <c r="G12" s="15"/>
      <c r="H12" s="15"/>
      <c r="I12" s="15"/>
      <c r="J12" s="15"/>
      <c r="K12" s="30"/>
      <c r="L12" s="15"/>
      <c r="M12" s="28"/>
      <c r="N12" s="29"/>
    </row>
    <row r="13" spans="1:14">
      <c r="A13" s="15"/>
      <c r="B13" s="15"/>
      <c r="C13" s="15"/>
      <c r="D13" s="15"/>
      <c r="E13" s="15"/>
      <c r="F13" s="15"/>
      <c r="G13" s="15"/>
      <c r="H13" s="15"/>
      <c r="I13" s="15"/>
      <c r="J13" s="15"/>
      <c r="K13" s="30"/>
      <c r="L13" s="15"/>
      <c r="M13" s="28"/>
      <c r="N13" s="29"/>
    </row>
    <row r="14" spans="1:14">
      <c r="A14" s="15">
        <v>8</v>
      </c>
      <c r="B14" s="20" t="s">
        <v>65</v>
      </c>
      <c r="C14" s="15"/>
      <c r="D14" s="15"/>
      <c r="E14" s="15"/>
      <c r="F14" s="15"/>
      <c r="G14" s="15"/>
      <c r="H14" s="15"/>
      <c r="I14" s="15"/>
      <c r="J14" s="15"/>
      <c r="K14" s="30"/>
      <c r="L14" s="15"/>
      <c r="M14" s="28"/>
      <c r="N14" s="29"/>
    </row>
    <row r="15" spans="1:14">
      <c r="A15" s="13">
        <v>9</v>
      </c>
      <c r="B15" s="21" t="s">
        <v>44</v>
      </c>
      <c r="C15" s="13"/>
      <c r="D15" s="13"/>
      <c r="E15" s="13"/>
      <c r="F15" s="13"/>
      <c r="G15" s="13"/>
      <c r="H15" s="13"/>
      <c r="I15" s="13"/>
      <c r="J15" s="13"/>
      <c r="K15" s="31"/>
      <c r="L15" s="13"/>
      <c r="M15" s="32"/>
      <c r="N15" s="33"/>
    </row>
    <row r="16" spans="1:14">
      <c r="A16" s="15">
        <v>10</v>
      </c>
      <c r="B16" s="20" t="s">
        <v>51</v>
      </c>
      <c r="C16" s="15"/>
      <c r="D16" s="15"/>
      <c r="E16" s="15"/>
      <c r="F16" s="15"/>
      <c r="G16" s="15"/>
      <c r="H16" s="15"/>
      <c r="I16" s="15"/>
      <c r="J16" s="15"/>
      <c r="K16" s="30"/>
      <c r="L16" s="15"/>
      <c r="M16" s="28"/>
      <c r="N16" s="29"/>
    </row>
    <row r="17" spans="1:14">
      <c r="A17" s="15">
        <v>11</v>
      </c>
      <c r="B17" s="20" t="s">
        <v>39</v>
      </c>
      <c r="C17" s="15"/>
      <c r="D17" s="15"/>
      <c r="E17" s="15"/>
      <c r="F17" s="15"/>
      <c r="G17" s="15"/>
      <c r="H17" s="15"/>
      <c r="I17" s="15"/>
      <c r="J17" s="15"/>
      <c r="K17" s="30"/>
      <c r="L17" s="15"/>
      <c r="M17" s="28"/>
      <c r="N17" s="29"/>
    </row>
    <row r="18" spans="1:14">
      <c r="A18" s="15">
        <v>12</v>
      </c>
      <c r="B18" s="22" t="s">
        <v>45</v>
      </c>
      <c r="C18" s="15"/>
      <c r="D18" s="15"/>
      <c r="E18" s="15"/>
      <c r="F18" s="15"/>
      <c r="G18" s="15"/>
      <c r="H18" s="15"/>
      <c r="I18" s="15"/>
      <c r="J18" s="15"/>
      <c r="K18" s="30"/>
      <c r="L18" s="15"/>
      <c r="M18" s="28"/>
      <c r="N18" s="29"/>
    </row>
    <row r="19" spans="1:14" ht="15">
      <c r="A19" s="13">
        <v>13</v>
      </c>
      <c r="B19" s="21" t="s">
        <v>55</v>
      </c>
      <c r="C19" s="23"/>
      <c r="D19" s="13"/>
      <c r="E19" s="13"/>
      <c r="F19" s="13"/>
      <c r="G19" s="13"/>
      <c r="H19" s="13"/>
      <c r="I19" s="13"/>
      <c r="J19" s="13"/>
      <c r="K19" s="31"/>
      <c r="L19" s="13"/>
      <c r="M19" s="32"/>
      <c r="N19" s="33"/>
    </row>
    <row r="20" spans="1:14">
      <c r="A20" s="15">
        <v>14</v>
      </c>
      <c r="B20" s="20" t="s">
        <v>43</v>
      </c>
      <c r="C20" s="15"/>
      <c r="D20" s="15"/>
      <c r="E20" s="15"/>
      <c r="F20" s="15"/>
      <c r="G20" s="15"/>
      <c r="H20" s="15"/>
      <c r="I20" s="15"/>
      <c r="J20" s="15"/>
      <c r="K20" s="30"/>
      <c r="L20" s="15"/>
      <c r="M20" s="28"/>
      <c r="N20" s="29"/>
    </row>
    <row r="21" spans="1:14">
      <c r="A21" s="15">
        <v>15</v>
      </c>
      <c r="B21" s="24" t="s">
        <v>48</v>
      </c>
      <c r="C21" s="15"/>
      <c r="D21" s="15"/>
      <c r="E21" s="15"/>
      <c r="F21" s="15"/>
      <c r="G21" s="15"/>
      <c r="H21" s="15"/>
      <c r="I21" s="15"/>
      <c r="J21" s="15"/>
      <c r="K21" s="30"/>
      <c r="L21" s="15"/>
      <c r="M21" s="28"/>
      <c r="N21" s="29"/>
    </row>
    <row r="22" spans="1:14">
      <c r="A22" s="15">
        <v>16</v>
      </c>
      <c r="B22" s="25" t="s">
        <v>57</v>
      </c>
      <c r="C22" s="26"/>
      <c r="D22" s="15"/>
      <c r="E22" s="15"/>
      <c r="F22" s="15"/>
      <c r="G22" s="15"/>
      <c r="H22" s="15"/>
      <c r="I22" s="15"/>
      <c r="J22" s="15"/>
      <c r="K22" s="30"/>
      <c r="L22" s="15"/>
      <c r="M22" s="28"/>
      <c r="N22" s="29"/>
    </row>
    <row r="23" spans="1:14">
      <c r="A23" s="15"/>
      <c r="B23" s="20"/>
      <c r="C23" s="26"/>
      <c r="D23" s="15"/>
      <c r="E23" s="15"/>
      <c r="F23" s="15"/>
      <c r="G23" s="15"/>
      <c r="H23" s="15"/>
      <c r="I23" s="15"/>
      <c r="J23" s="15"/>
      <c r="K23" s="30"/>
      <c r="L23" s="15"/>
      <c r="M23" s="28"/>
      <c r="N23" s="29"/>
    </row>
    <row r="24" spans="1:14">
      <c r="A24" s="15"/>
      <c r="B24" s="20"/>
      <c r="C24" s="26"/>
      <c r="D24" s="15"/>
      <c r="E24" s="15"/>
      <c r="F24" s="15"/>
      <c r="G24" s="15"/>
      <c r="H24" s="15"/>
      <c r="I24" s="15"/>
      <c r="J24" s="15"/>
      <c r="K24" s="30"/>
      <c r="L24" s="15"/>
      <c r="M24" s="28"/>
      <c r="N24" s="29"/>
    </row>
    <row r="25" spans="1:14">
      <c r="A25" s="15">
        <v>17</v>
      </c>
      <c r="B25" s="20" t="s">
        <v>52</v>
      </c>
      <c r="C25" s="15"/>
      <c r="D25" s="15"/>
      <c r="E25" s="15"/>
      <c r="F25" s="15"/>
      <c r="G25" s="15"/>
      <c r="H25" s="15"/>
      <c r="I25" s="15"/>
      <c r="J25" s="15"/>
      <c r="K25" s="30"/>
      <c r="L25" s="15"/>
      <c r="M25" s="28"/>
      <c r="N25" s="29"/>
    </row>
    <row r="26" spans="1:14">
      <c r="A26" s="15">
        <v>18</v>
      </c>
      <c r="B26" s="24" t="s">
        <v>46</v>
      </c>
      <c r="C26" s="15"/>
      <c r="D26" s="15"/>
      <c r="E26" s="15"/>
      <c r="F26" s="15"/>
      <c r="G26" s="15"/>
      <c r="H26" s="15"/>
      <c r="I26" s="15"/>
      <c r="J26" s="15"/>
      <c r="K26" s="30"/>
      <c r="L26" s="15"/>
      <c r="M26" s="28"/>
      <c r="N26" s="29"/>
    </row>
    <row r="27" spans="1:14">
      <c r="A27" s="15">
        <v>19</v>
      </c>
      <c r="B27" s="24" t="s">
        <v>53</v>
      </c>
      <c r="C27" s="15"/>
      <c r="D27" s="15"/>
      <c r="E27" s="15"/>
      <c r="F27" s="15"/>
      <c r="G27" s="15"/>
      <c r="H27" s="15"/>
      <c r="I27" s="15"/>
      <c r="J27" s="15"/>
      <c r="K27" s="30"/>
      <c r="L27" s="15"/>
      <c r="M27" s="28"/>
      <c r="N27" s="29"/>
    </row>
    <row r="28" spans="1:14">
      <c r="A28" s="15">
        <v>20</v>
      </c>
      <c r="B28" s="24" t="s">
        <v>54</v>
      </c>
      <c r="C28" s="15"/>
      <c r="D28" s="15"/>
      <c r="E28" s="15"/>
      <c r="F28" s="15"/>
      <c r="G28" s="15"/>
      <c r="H28" s="15"/>
      <c r="I28" s="15"/>
      <c r="J28" s="15"/>
      <c r="K28" s="30"/>
      <c r="L28" s="15"/>
      <c r="M28" s="28"/>
      <c r="N28" s="29"/>
    </row>
    <row r="29" spans="1:14">
      <c r="A29" s="15">
        <v>21</v>
      </c>
      <c r="B29" s="24" t="s">
        <v>49</v>
      </c>
      <c r="C29" s="15"/>
      <c r="D29" s="15"/>
      <c r="E29" s="15"/>
      <c r="F29" s="15"/>
      <c r="G29" s="15"/>
      <c r="H29" s="15"/>
      <c r="I29" s="15"/>
      <c r="J29" s="15"/>
      <c r="K29" s="30"/>
      <c r="L29" s="15"/>
      <c r="M29" s="28"/>
      <c r="N29" s="29"/>
    </row>
    <row r="30" spans="1:14">
      <c r="A30" s="15">
        <v>22</v>
      </c>
      <c r="B30" s="27" t="s">
        <v>73</v>
      </c>
    </row>
  </sheetData>
  <mergeCells count="3">
    <mergeCell ref="A1:B1"/>
    <mergeCell ref="C1:E1"/>
    <mergeCell ref="F1:J1"/>
  </mergeCells>
  <phoneticPr fontId="30"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E31"/>
  <sheetViews>
    <sheetView workbookViewId="0">
      <selection activeCell="O35" sqref="O35"/>
    </sheetView>
  </sheetViews>
  <sheetFormatPr defaultColWidth="9" defaultRowHeight="13.5"/>
  <cols>
    <col min="1" max="1" width="5" customWidth="1"/>
  </cols>
  <sheetData>
    <row r="1" spans="1:5">
      <c r="A1" s="14" t="s">
        <v>1</v>
      </c>
      <c r="B1" s="14" t="s">
        <v>2</v>
      </c>
      <c r="C1" s="14" t="s">
        <v>468</v>
      </c>
      <c r="D1" s="14" t="s">
        <v>469</v>
      </c>
      <c r="E1" s="14" t="s">
        <v>30</v>
      </c>
    </row>
    <row r="2" spans="1:5">
      <c r="A2" s="3">
        <v>1</v>
      </c>
      <c r="B2" s="3" t="s">
        <v>31</v>
      </c>
      <c r="C2" s="3"/>
      <c r="D2" s="8"/>
      <c r="E2" s="8"/>
    </row>
    <row r="3" spans="1:5">
      <c r="A3" s="3">
        <v>2</v>
      </c>
      <c r="B3" s="3" t="s">
        <v>34</v>
      </c>
      <c r="C3" s="3"/>
      <c r="D3" s="8"/>
      <c r="E3" s="8"/>
    </row>
    <row r="4" spans="1:5">
      <c r="A4" s="3">
        <v>3</v>
      </c>
      <c r="B4" s="3" t="s">
        <v>37</v>
      </c>
      <c r="C4" s="3"/>
      <c r="D4" s="8"/>
      <c r="E4" s="8"/>
    </row>
    <row r="5" spans="1:5">
      <c r="A5" s="3">
        <v>4</v>
      </c>
      <c r="B5" s="3" t="s">
        <v>39</v>
      </c>
      <c r="C5" s="3"/>
      <c r="D5" s="8"/>
      <c r="E5" s="8"/>
    </row>
    <row r="6" spans="1:5">
      <c r="A6" s="3">
        <v>5</v>
      </c>
      <c r="B6" s="3" t="s">
        <v>41</v>
      </c>
      <c r="C6" s="3"/>
      <c r="D6" s="8"/>
      <c r="E6" s="8"/>
    </row>
    <row r="7" spans="1:5">
      <c r="A7" s="3">
        <v>6</v>
      </c>
      <c r="B7" s="4" t="s">
        <v>42</v>
      </c>
      <c r="C7" s="4"/>
      <c r="D7" s="8"/>
      <c r="E7" s="8"/>
    </row>
    <row r="8" spans="1:5">
      <c r="A8" s="3">
        <v>7</v>
      </c>
      <c r="B8" s="4" t="s">
        <v>43</v>
      </c>
      <c r="C8" s="4"/>
      <c r="D8" s="8"/>
      <c r="E8" s="8"/>
    </row>
    <row r="9" spans="1:5">
      <c r="A9" s="3">
        <v>8</v>
      </c>
      <c r="B9" s="4" t="s">
        <v>44</v>
      </c>
      <c r="C9" s="4"/>
      <c r="D9" s="8"/>
      <c r="E9" s="8"/>
    </row>
    <row r="10" spans="1:5">
      <c r="A10" s="3">
        <v>9</v>
      </c>
      <c r="B10" s="4" t="s">
        <v>45</v>
      </c>
      <c r="C10" s="4"/>
      <c r="D10" s="8"/>
      <c r="E10" s="8"/>
    </row>
    <row r="11" spans="1:5">
      <c r="A11" s="3">
        <v>10</v>
      </c>
      <c r="B11" s="4" t="s">
        <v>46</v>
      </c>
      <c r="C11" s="4"/>
      <c r="D11" s="8"/>
      <c r="E11" s="8"/>
    </row>
    <row r="12" spans="1:5">
      <c r="A12" s="3">
        <v>11</v>
      </c>
      <c r="B12" s="4" t="s">
        <v>48</v>
      </c>
      <c r="C12" s="4"/>
      <c r="D12" s="8"/>
      <c r="E12" s="8"/>
    </row>
    <row r="13" spans="1:5">
      <c r="A13" s="3">
        <v>12</v>
      </c>
      <c r="B13" s="178" t="s">
        <v>49</v>
      </c>
      <c r="C13" s="4"/>
      <c r="D13" s="8"/>
      <c r="E13" s="8"/>
    </row>
    <row r="14" spans="1:5">
      <c r="A14" s="3">
        <v>13</v>
      </c>
      <c r="B14" s="4" t="s">
        <v>50</v>
      </c>
      <c r="C14" s="4"/>
      <c r="D14" s="8"/>
      <c r="E14" s="8"/>
    </row>
    <row r="15" spans="1:5">
      <c r="A15" s="3">
        <v>14</v>
      </c>
      <c r="B15" s="4" t="s">
        <v>51</v>
      </c>
      <c r="C15" s="4"/>
      <c r="D15" s="8"/>
      <c r="E15" s="8"/>
    </row>
    <row r="16" spans="1:5">
      <c r="A16" s="3">
        <v>15</v>
      </c>
      <c r="B16" s="4" t="s">
        <v>52</v>
      </c>
      <c r="C16" s="4"/>
      <c r="D16" s="8"/>
      <c r="E16" s="8"/>
    </row>
    <row r="17" spans="1:5">
      <c r="A17" s="3">
        <v>16</v>
      </c>
      <c r="B17" s="4" t="s">
        <v>53</v>
      </c>
      <c r="C17" s="4"/>
      <c r="D17" s="8"/>
      <c r="E17" s="8"/>
    </row>
    <row r="18" spans="1:5">
      <c r="A18" s="3">
        <v>17</v>
      </c>
      <c r="B18" s="4" t="s">
        <v>54</v>
      </c>
      <c r="C18" s="4"/>
      <c r="D18" s="8"/>
      <c r="E18" s="8"/>
    </row>
    <row r="19" spans="1:5">
      <c r="A19" s="3">
        <v>18</v>
      </c>
      <c r="B19" s="4" t="s">
        <v>55</v>
      </c>
      <c r="C19" s="4"/>
      <c r="D19" s="8"/>
      <c r="E19" s="8"/>
    </row>
    <row r="20" spans="1:5">
      <c r="A20" s="3">
        <v>19</v>
      </c>
      <c r="B20" s="4" t="s">
        <v>56</v>
      </c>
      <c r="C20" s="4"/>
      <c r="D20" s="8"/>
      <c r="E20" s="8"/>
    </row>
    <row r="21" spans="1:5">
      <c r="A21" s="3">
        <v>20</v>
      </c>
      <c r="B21" s="4" t="s">
        <v>57</v>
      </c>
      <c r="C21" s="4"/>
      <c r="D21" s="8"/>
      <c r="E21" s="8"/>
    </row>
    <row r="22" spans="1:5">
      <c r="A22" s="3">
        <v>21</v>
      </c>
      <c r="B22" s="3" t="s">
        <v>58</v>
      </c>
      <c r="C22" s="3"/>
      <c r="D22" s="8"/>
      <c r="E22" s="8"/>
    </row>
    <row r="23" spans="1:5">
      <c r="A23" s="3">
        <v>22</v>
      </c>
      <c r="B23" s="3" t="s">
        <v>59</v>
      </c>
      <c r="C23" s="3"/>
      <c r="D23" s="8"/>
      <c r="E23" s="8"/>
    </row>
    <row r="24" spans="1:5">
      <c r="A24" s="3">
        <v>23</v>
      </c>
      <c r="B24" s="3" t="s">
        <v>61</v>
      </c>
      <c r="C24" s="3"/>
      <c r="D24" s="8"/>
      <c r="E24" s="8"/>
    </row>
    <row r="25" spans="1:5">
      <c r="A25" s="3">
        <v>24</v>
      </c>
      <c r="B25" s="3" t="s">
        <v>470</v>
      </c>
      <c r="C25" s="3"/>
      <c r="D25" s="8"/>
      <c r="E25" s="8"/>
    </row>
    <row r="26" spans="1:5">
      <c r="A26" s="3">
        <v>25</v>
      </c>
      <c r="B26" s="3" t="s">
        <v>63</v>
      </c>
      <c r="C26" s="3"/>
      <c r="D26" s="8"/>
      <c r="E26" s="8"/>
    </row>
    <row r="27" spans="1:5">
      <c r="A27" s="3">
        <v>26</v>
      </c>
      <c r="B27" s="5" t="s">
        <v>65</v>
      </c>
      <c r="C27" s="5"/>
      <c r="D27" s="8"/>
      <c r="E27" s="8"/>
    </row>
    <row r="28" spans="1:5">
      <c r="A28" s="3">
        <v>27</v>
      </c>
      <c r="B28" s="5" t="s">
        <v>66</v>
      </c>
      <c r="C28" s="5"/>
      <c r="D28" s="8"/>
      <c r="E28" s="8"/>
    </row>
    <row r="29" spans="1:5">
      <c r="A29" s="3">
        <v>28</v>
      </c>
      <c r="B29" s="5" t="s">
        <v>69</v>
      </c>
      <c r="C29" s="5"/>
      <c r="D29" s="8"/>
      <c r="E29" s="8"/>
    </row>
    <row r="30" spans="1:5">
      <c r="A30" s="3">
        <v>29</v>
      </c>
      <c r="B30" s="5" t="s">
        <v>71</v>
      </c>
      <c r="C30" s="5"/>
      <c r="D30" s="8"/>
      <c r="E30" s="8"/>
    </row>
    <row r="31" spans="1:5">
      <c r="A31" s="3">
        <v>30</v>
      </c>
      <c r="B31" s="5" t="s">
        <v>73</v>
      </c>
      <c r="C31" s="8"/>
      <c r="D31" s="8"/>
      <c r="E31" s="8"/>
    </row>
  </sheetData>
  <phoneticPr fontId="30" type="noConversion"/>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dimension ref="A1:J17"/>
  <sheetViews>
    <sheetView workbookViewId="0">
      <selection activeCell="M13" sqref="M13"/>
    </sheetView>
  </sheetViews>
  <sheetFormatPr defaultColWidth="9" defaultRowHeight="13.5"/>
  <sheetData>
    <row r="1" spans="1:10">
      <c r="A1" s="254" t="s">
        <v>471</v>
      </c>
      <c r="B1" s="255"/>
      <c r="C1" s="255"/>
      <c r="D1" s="255"/>
      <c r="E1" s="255"/>
      <c r="F1" s="255"/>
      <c r="G1" s="255"/>
      <c r="H1" s="255"/>
    </row>
    <row r="2" spans="1:10">
      <c r="A2" s="9" t="s">
        <v>1</v>
      </c>
      <c r="B2" s="9" t="s">
        <v>472</v>
      </c>
      <c r="C2" s="9" t="s">
        <v>2</v>
      </c>
      <c r="D2" s="9" t="s">
        <v>473</v>
      </c>
      <c r="E2" s="9" t="s">
        <v>474</v>
      </c>
      <c r="F2" s="9" t="s">
        <v>475</v>
      </c>
      <c r="G2" s="9" t="s">
        <v>476</v>
      </c>
      <c r="H2" s="9" t="s">
        <v>477</v>
      </c>
      <c r="I2" s="256" t="s">
        <v>478</v>
      </c>
      <c r="J2" s="256"/>
    </row>
    <row r="3" spans="1:10">
      <c r="A3" s="10">
        <v>1</v>
      </c>
      <c r="B3" s="11">
        <v>165174720</v>
      </c>
      <c r="C3" s="11" t="s">
        <v>479</v>
      </c>
      <c r="D3" s="11" t="s">
        <v>480</v>
      </c>
      <c r="E3" s="11" t="s">
        <v>481</v>
      </c>
      <c r="F3" s="11" t="s">
        <v>482</v>
      </c>
      <c r="G3" s="12" t="s">
        <v>483</v>
      </c>
      <c r="H3" s="11" t="s">
        <v>484</v>
      </c>
      <c r="I3" s="13" t="s">
        <v>52</v>
      </c>
      <c r="J3" s="13" t="s">
        <v>53</v>
      </c>
    </row>
    <row r="4" spans="1:10">
      <c r="A4" s="10">
        <v>2</v>
      </c>
      <c r="B4" s="11" t="s">
        <v>485</v>
      </c>
      <c r="C4" s="11" t="s">
        <v>486</v>
      </c>
      <c r="D4" s="11" t="s">
        <v>487</v>
      </c>
      <c r="E4" s="11" t="s">
        <v>481</v>
      </c>
      <c r="F4" s="11" t="s">
        <v>488</v>
      </c>
      <c r="G4" s="12" t="s">
        <v>489</v>
      </c>
      <c r="H4" s="11" t="s">
        <v>484</v>
      </c>
      <c r="I4" s="13" t="s">
        <v>54</v>
      </c>
      <c r="J4" s="13"/>
    </row>
    <row r="5" spans="1:10">
      <c r="A5" s="10">
        <v>3</v>
      </c>
      <c r="B5" s="11">
        <v>165174827</v>
      </c>
      <c r="C5" s="11" t="s">
        <v>490</v>
      </c>
      <c r="D5" s="11" t="s">
        <v>480</v>
      </c>
      <c r="E5" s="11" t="s">
        <v>491</v>
      </c>
      <c r="F5" s="11" t="s">
        <v>492</v>
      </c>
      <c r="G5" s="12" t="s">
        <v>493</v>
      </c>
      <c r="H5" s="11" t="s">
        <v>494</v>
      </c>
      <c r="I5" s="13" t="s">
        <v>54</v>
      </c>
      <c r="J5" s="13" t="s">
        <v>50</v>
      </c>
    </row>
    <row r="6" spans="1:10" ht="27">
      <c r="A6" s="10">
        <v>4</v>
      </c>
      <c r="B6" s="11">
        <v>165174807</v>
      </c>
      <c r="C6" s="11" t="s">
        <v>495</v>
      </c>
      <c r="D6" s="11" t="s">
        <v>480</v>
      </c>
      <c r="E6" s="11" t="s">
        <v>491</v>
      </c>
      <c r="F6" s="11" t="s">
        <v>496</v>
      </c>
      <c r="G6" s="12" t="s">
        <v>497</v>
      </c>
      <c r="H6" s="11" t="s">
        <v>498</v>
      </c>
      <c r="I6" s="13"/>
      <c r="J6" s="13"/>
    </row>
    <row r="7" spans="1:10">
      <c r="A7" s="10">
        <v>5</v>
      </c>
      <c r="B7" s="11">
        <v>174174303</v>
      </c>
      <c r="C7" s="11" t="s">
        <v>499</v>
      </c>
      <c r="D7" s="11" t="s">
        <v>487</v>
      </c>
      <c r="E7" s="11" t="s">
        <v>500</v>
      </c>
      <c r="F7" s="11" t="s">
        <v>501</v>
      </c>
      <c r="G7" s="12" t="s">
        <v>502</v>
      </c>
      <c r="H7" s="11" t="s">
        <v>503</v>
      </c>
      <c r="I7" s="13" t="s">
        <v>46</v>
      </c>
      <c r="J7" s="13"/>
    </row>
    <row r="8" spans="1:10">
      <c r="A8" s="10">
        <v>6</v>
      </c>
      <c r="B8" s="11">
        <v>174172257</v>
      </c>
      <c r="C8" s="11" t="s">
        <v>504</v>
      </c>
      <c r="D8" s="11" t="s">
        <v>487</v>
      </c>
      <c r="E8" s="11" t="s">
        <v>505</v>
      </c>
      <c r="F8" s="11" t="s">
        <v>506</v>
      </c>
      <c r="G8" s="12" t="s">
        <v>507</v>
      </c>
      <c r="H8" s="11" t="s">
        <v>503</v>
      </c>
      <c r="I8" s="13" t="s">
        <v>65</v>
      </c>
      <c r="J8" s="13"/>
    </row>
    <row r="9" spans="1:10">
      <c r="A9" s="10">
        <v>7</v>
      </c>
      <c r="B9" s="11">
        <v>174174105</v>
      </c>
      <c r="C9" s="11" t="s">
        <v>508</v>
      </c>
      <c r="D9" s="11" t="s">
        <v>487</v>
      </c>
      <c r="E9" s="11" t="s">
        <v>505</v>
      </c>
      <c r="F9" s="11" t="s">
        <v>509</v>
      </c>
      <c r="G9" s="12" t="s">
        <v>493</v>
      </c>
      <c r="H9" s="11" t="s">
        <v>503</v>
      </c>
      <c r="I9" s="13" t="s">
        <v>65</v>
      </c>
      <c r="J9" s="13" t="s">
        <v>41</v>
      </c>
    </row>
    <row r="10" spans="1:10">
      <c r="A10" s="10">
        <v>8</v>
      </c>
      <c r="B10" s="11">
        <v>174174103</v>
      </c>
      <c r="C10" s="11" t="s">
        <v>510</v>
      </c>
      <c r="D10" s="11" t="s">
        <v>487</v>
      </c>
      <c r="E10" s="11" t="s">
        <v>505</v>
      </c>
      <c r="F10" s="11" t="s">
        <v>509</v>
      </c>
      <c r="G10" s="12" t="s">
        <v>493</v>
      </c>
      <c r="H10" s="11" t="s">
        <v>503</v>
      </c>
      <c r="I10" s="13" t="s">
        <v>65</v>
      </c>
      <c r="J10" s="13" t="s">
        <v>41</v>
      </c>
    </row>
    <row r="11" spans="1:10">
      <c r="A11" s="10">
        <v>9</v>
      </c>
      <c r="B11" s="11">
        <v>174174145</v>
      </c>
      <c r="C11" s="11" t="s">
        <v>511</v>
      </c>
      <c r="D11" s="11" t="s">
        <v>487</v>
      </c>
      <c r="E11" s="11" t="s">
        <v>505</v>
      </c>
      <c r="F11" s="11" t="s">
        <v>512</v>
      </c>
      <c r="G11" s="12" t="s">
        <v>493</v>
      </c>
      <c r="H11" s="11" t="s">
        <v>513</v>
      </c>
      <c r="I11" s="13" t="s">
        <v>65</v>
      </c>
      <c r="J11" s="13"/>
    </row>
    <row r="12" spans="1:10">
      <c r="A12" s="10">
        <v>10</v>
      </c>
      <c r="B12" s="11">
        <v>174174141</v>
      </c>
      <c r="C12" s="11" t="s">
        <v>514</v>
      </c>
      <c r="D12" s="11" t="s">
        <v>487</v>
      </c>
      <c r="E12" s="11" t="s">
        <v>505</v>
      </c>
      <c r="F12" s="11" t="s">
        <v>506</v>
      </c>
      <c r="G12" s="12" t="s">
        <v>507</v>
      </c>
      <c r="H12" s="11" t="s">
        <v>503</v>
      </c>
      <c r="I12" s="13" t="s">
        <v>65</v>
      </c>
      <c r="J12" s="13"/>
    </row>
    <row r="13" spans="1:10">
      <c r="A13" s="10">
        <v>11</v>
      </c>
      <c r="B13" s="11">
        <v>174174133</v>
      </c>
      <c r="C13" s="11" t="s">
        <v>515</v>
      </c>
      <c r="D13" s="11" t="s">
        <v>487</v>
      </c>
      <c r="E13" s="11" t="s">
        <v>505</v>
      </c>
      <c r="F13" s="11" t="s">
        <v>509</v>
      </c>
      <c r="G13" s="12" t="s">
        <v>493</v>
      </c>
      <c r="H13" s="11" t="s">
        <v>516</v>
      </c>
      <c r="I13" s="13" t="s">
        <v>65</v>
      </c>
      <c r="J13" s="13" t="s">
        <v>45</v>
      </c>
    </row>
    <row r="14" spans="1:10">
      <c r="A14" s="10">
        <v>12</v>
      </c>
      <c r="B14" s="11">
        <v>174174239</v>
      </c>
      <c r="C14" s="11" t="s">
        <v>517</v>
      </c>
      <c r="D14" s="11" t="s">
        <v>480</v>
      </c>
      <c r="E14" s="11" t="s">
        <v>518</v>
      </c>
      <c r="F14" s="11" t="s">
        <v>519</v>
      </c>
      <c r="G14" s="12" t="s">
        <v>520</v>
      </c>
      <c r="H14" s="11" t="s">
        <v>503</v>
      </c>
      <c r="I14" s="13" t="s">
        <v>65</v>
      </c>
      <c r="J14" s="13"/>
    </row>
    <row r="15" spans="1:10">
      <c r="A15" s="10">
        <v>13</v>
      </c>
      <c r="B15" s="11">
        <v>174174225</v>
      </c>
      <c r="C15" s="11" t="s">
        <v>521</v>
      </c>
      <c r="D15" s="11" t="s">
        <v>487</v>
      </c>
      <c r="E15" s="11" t="s">
        <v>518</v>
      </c>
      <c r="F15" s="11" t="s">
        <v>522</v>
      </c>
      <c r="G15" s="12" t="s">
        <v>523</v>
      </c>
      <c r="H15" s="11" t="s">
        <v>503</v>
      </c>
      <c r="I15" s="13" t="s">
        <v>65</v>
      </c>
      <c r="J15" s="13"/>
    </row>
    <row r="16" spans="1:10">
      <c r="A16" s="10">
        <v>14</v>
      </c>
      <c r="B16" s="11">
        <v>174174235</v>
      </c>
      <c r="C16" s="11" t="s">
        <v>524</v>
      </c>
      <c r="D16" s="11" t="s">
        <v>487</v>
      </c>
      <c r="E16" s="11" t="s">
        <v>518</v>
      </c>
      <c r="F16" s="11" t="s">
        <v>512</v>
      </c>
      <c r="G16" s="12" t="s">
        <v>493</v>
      </c>
      <c r="H16" s="11" t="s">
        <v>516</v>
      </c>
      <c r="I16" s="13" t="s">
        <v>44</v>
      </c>
      <c r="J16" s="13" t="s">
        <v>65</v>
      </c>
    </row>
    <row r="17" spans="1:10">
      <c r="A17" s="10">
        <v>15</v>
      </c>
      <c r="B17" s="11">
        <v>174174238</v>
      </c>
      <c r="C17" s="11" t="s">
        <v>525</v>
      </c>
      <c r="D17" s="11" t="s">
        <v>487</v>
      </c>
      <c r="E17" s="11" t="s">
        <v>518</v>
      </c>
      <c r="F17" s="11" t="s">
        <v>509</v>
      </c>
      <c r="G17" s="12" t="s">
        <v>493</v>
      </c>
      <c r="H17" s="11" t="s">
        <v>516</v>
      </c>
      <c r="I17" s="13" t="s">
        <v>44</v>
      </c>
      <c r="J17" s="13" t="s">
        <v>65</v>
      </c>
    </row>
  </sheetData>
  <mergeCells count="2">
    <mergeCell ref="A1:H1"/>
    <mergeCell ref="I2:J2"/>
  </mergeCells>
  <phoneticPr fontId="30"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B8"/>
  <sheetViews>
    <sheetView workbookViewId="0">
      <selection sqref="A1:B8"/>
    </sheetView>
  </sheetViews>
  <sheetFormatPr defaultColWidth="9" defaultRowHeight="13.5"/>
  <sheetData>
    <row r="1" spans="1:2">
      <c r="A1" s="7" t="s">
        <v>526</v>
      </c>
      <c r="B1" s="8"/>
    </row>
    <row r="2" spans="1:2">
      <c r="A2" s="8" t="s">
        <v>46</v>
      </c>
      <c r="B2" s="8">
        <v>5</v>
      </c>
    </row>
    <row r="3" spans="1:2">
      <c r="A3" s="8" t="s">
        <v>55</v>
      </c>
      <c r="B3" s="8">
        <v>5</v>
      </c>
    </row>
    <row r="4" spans="1:2">
      <c r="A4" s="8" t="s">
        <v>51</v>
      </c>
      <c r="B4" s="8">
        <v>5</v>
      </c>
    </row>
    <row r="6" spans="1:2">
      <c r="A6" s="7" t="s">
        <v>527</v>
      </c>
      <c r="B6" s="8"/>
    </row>
    <row r="7" spans="1:2">
      <c r="A7" s="8" t="s">
        <v>45</v>
      </c>
      <c r="B7" s="8">
        <v>5</v>
      </c>
    </row>
    <row r="8" spans="1:2">
      <c r="A8" s="8" t="s">
        <v>50</v>
      </c>
      <c r="B8" s="8">
        <v>5</v>
      </c>
    </row>
  </sheetData>
  <phoneticPr fontId="3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E31"/>
  <sheetViews>
    <sheetView workbookViewId="0">
      <selection activeCell="I10" sqref="I10"/>
    </sheetView>
  </sheetViews>
  <sheetFormatPr defaultColWidth="9" defaultRowHeight="13.5"/>
  <cols>
    <col min="2" max="2" width="39.5" customWidth="1"/>
    <col min="3" max="3" width="38.75" customWidth="1"/>
  </cols>
  <sheetData>
    <row r="1" spans="1:5">
      <c r="A1" s="3" t="s">
        <v>2</v>
      </c>
      <c r="B1" s="3" t="s">
        <v>528</v>
      </c>
      <c r="C1" s="3" t="s">
        <v>528</v>
      </c>
      <c r="D1" s="3" t="s">
        <v>529</v>
      </c>
      <c r="E1" s="3" t="s">
        <v>530</v>
      </c>
    </row>
    <row r="2" spans="1:5">
      <c r="A2" s="3" t="s">
        <v>31</v>
      </c>
      <c r="B2" s="6" t="s">
        <v>531</v>
      </c>
      <c r="C2" s="6" t="s">
        <v>532</v>
      </c>
      <c r="D2" s="3">
        <v>45</v>
      </c>
      <c r="E2" s="3"/>
    </row>
    <row r="3" spans="1:5">
      <c r="A3" s="3" t="s">
        <v>34</v>
      </c>
      <c r="B3" s="6" t="s">
        <v>533</v>
      </c>
      <c r="C3" s="6"/>
      <c r="D3" s="3">
        <v>90</v>
      </c>
      <c r="E3" s="3"/>
    </row>
    <row r="4" spans="1:5">
      <c r="A4" s="3" t="s">
        <v>37</v>
      </c>
      <c r="B4" s="6"/>
      <c r="C4" s="6" t="s">
        <v>534</v>
      </c>
      <c r="D4" s="3">
        <v>25</v>
      </c>
      <c r="E4" s="3"/>
    </row>
    <row r="5" spans="1:5">
      <c r="A5" s="3" t="s">
        <v>39</v>
      </c>
      <c r="B5" s="6"/>
      <c r="C5" s="6"/>
      <c r="D5" s="3"/>
      <c r="E5" s="3"/>
    </row>
    <row r="6" spans="1:5">
      <c r="A6" s="3" t="s">
        <v>41</v>
      </c>
      <c r="B6" s="6"/>
      <c r="C6" s="6"/>
      <c r="D6" s="3"/>
      <c r="E6" s="3">
        <v>0</v>
      </c>
    </row>
    <row r="7" spans="1:5">
      <c r="A7" s="4" t="s">
        <v>42</v>
      </c>
      <c r="B7" s="6" t="s">
        <v>535</v>
      </c>
      <c r="C7" s="6"/>
      <c r="D7" s="3">
        <v>15</v>
      </c>
      <c r="E7" s="3">
        <v>2.8125</v>
      </c>
    </row>
    <row r="8" spans="1:5">
      <c r="A8" s="4" t="s">
        <v>43</v>
      </c>
      <c r="B8" s="6"/>
      <c r="C8" s="6"/>
      <c r="D8" s="3"/>
      <c r="E8" s="3">
        <v>0</v>
      </c>
    </row>
    <row r="9" spans="1:5">
      <c r="A9" s="4" t="s">
        <v>44</v>
      </c>
      <c r="B9" s="6" t="s">
        <v>536</v>
      </c>
      <c r="C9" s="6" t="s">
        <v>537</v>
      </c>
      <c r="D9" s="3">
        <v>80</v>
      </c>
      <c r="E9" s="3">
        <v>15</v>
      </c>
    </row>
    <row r="10" spans="1:5">
      <c r="A10" s="4" t="s">
        <v>45</v>
      </c>
      <c r="B10" s="6" t="s">
        <v>538</v>
      </c>
      <c r="C10" s="6"/>
      <c r="D10" s="3">
        <v>30</v>
      </c>
      <c r="E10" s="3">
        <v>5.625</v>
      </c>
    </row>
    <row r="11" spans="1:5">
      <c r="A11" s="4" t="s">
        <v>46</v>
      </c>
      <c r="B11" s="6" t="s">
        <v>539</v>
      </c>
      <c r="C11" s="6" t="s">
        <v>534</v>
      </c>
      <c r="D11" s="3">
        <v>50</v>
      </c>
      <c r="E11" s="3">
        <v>9.375</v>
      </c>
    </row>
    <row r="12" spans="1:5">
      <c r="A12" s="4" t="s">
        <v>48</v>
      </c>
      <c r="B12" s="6"/>
      <c r="C12" s="6"/>
      <c r="D12" s="3"/>
      <c r="E12" s="3">
        <v>0</v>
      </c>
    </row>
    <row r="13" spans="1:5">
      <c r="A13" s="178" t="s">
        <v>49</v>
      </c>
      <c r="B13" s="6" t="s">
        <v>539</v>
      </c>
      <c r="C13" s="6"/>
      <c r="D13" s="3">
        <v>25</v>
      </c>
      <c r="E13" s="3">
        <v>4.6875</v>
      </c>
    </row>
    <row r="14" spans="1:5">
      <c r="A14" s="4" t="s">
        <v>50</v>
      </c>
      <c r="B14" s="6"/>
      <c r="C14" s="6"/>
      <c r="D14" s="3"/>
      <c r="E14" s="3">
        <v>0</v>
      </c>
    </row>
    <row r="15" spans="1:5">
      <c r="A15" s="4" t="s">
        <v>51</v>
      </c>
      <c r="B15" s="6"/>
      <c r="C15" s="6"/>
      <c r="D15" s="3"/>
      <c r="E15" s="3">
        <v>0</v>
      </c>
    </row>
    <row r="16" spans="1:5">
      <c r="A16" s="4" t="s">
        <v>52</v>
      </c>
      <c r="B16" s="6" t="s">
        <v>535</v>
      </c>
      <c r="C16" s="6" t="s">
        <v>540</v>
      </c>
      <c r="D16" s="3">
        <v>30</v>
      </c>
      <c r="E16" s="3">
        <v>5.625</v>
      </c>
    </row>
    <row r="17" spans="1:5">
      <c r="A17" s="4" t="s">
        <v>53</v>
      </c>
      <c r="B17" s="6"/>
      <c r="C17" s="6"/>
      <c r="D17" s="3"/>
      <c r="E17" s="3">
        <v>0</v>
      </c>
    </row>
    <row r="18" spans="1:5" ht="22.5">
      <c r="A18" s="4" t="s">
        <v>54</v>
      </c>
      <c r="B18" s="6" t="s">
        <v>541</v>
      </c>
      <c r="C18" s="6"/>
      <c r="D18" s="3">
        <v>15</v>
      </c>
      <c r="E18" s="3">
        <v>2.8125</v>
      </c>
    </row>
    <row r="19" spans="1:5">
      <c r="A19" s="4" t="s">
        <v>55</v>
      </c>
      <c r="B19" s="6"/>
      <c r="C19" s="6"/>
      <c r="D19" s="3"/>
      <c r="E19" s="3">
        <v>0</v>
      </c>
    </row>
    <row r="20" spans="1:5">
      <c r="A20" s="4" t="s">
        <v>56</v>
      </c>
      <c r="B20" s="6"/>
      <c r="C20" s="6"/>
      <c r="D20" s="3"/>
      <c r="E20" s="3">
        <v>0</v>
      </c>
    </row>
    <row r="21" spans="1:5">
      <c r="A21" s="4" t="s">
        <v>57</v>
      </c>
      <c r="B21" s="6"/>
      <c r="C21" s="6"/>
      <c r="D21" s="3"/>
      <c r="E21" s="3">
        <v>0</v>
      </c>
    </row>
    <row r="22" spans="1:5">
      <c r="A22" s="3" t="s">
        <v>58</v>
      </c>
      <c r="B22" s="6" t="s">
        <v>542</v>
      </c>
      <c r="C22" s="6"/>
      <c r="D22" s="3">
        <v>30</v>
      </c>
      <c r="E22" s="3"/>
    </row>
    <row r="23" spans="1:5">
      <c r="A23" s="3" t="s">
        <v>59</v>
      </c>
      <c r="B23" s="3"/>
      <c r="C23" s="3"/>
      <c r="D23" s="3"/>
      <c r="E23" s="3"/>
    </row>
    <row r="24" spans="1:5">
      <c r="A24" s="3" t="s">
        <v>61</v>
      </c>
      <c r="B24" s="3"/>
      <c r="C24" s="3"/>
      <c r="D24" s="3"/>
      <c r="E24" s="3"/>
    </row>
    <row r="25" spans="1:5">
      <c r="A25" s="3" t="s">
        <v>62</v>
      </c>
      <c r="B25" s="3"/>
      <c r="C25" s="3"/>
      <c r="D25" s="3"/>
      <c r="E25" s="3"/>
    </row>
    <row r="26" spans="1:5">
      <c r="A26" s="3" t="s">
        <v>63</v>
      </c>
      <c r="B26" s="3"/>
      <c r="C26" s="3"/>
      <c r="D26" s="3"/>
      <c r="E26" s="3"/>
    </row>
    <row r="27" spans="1:5">
      <c r="A27" s="5" t="s">
        <v>65</v>
      </c>
      <c r="B27" s="3"/>
      <c r="C27" s="3"/>
      <c r="D27" s="3"/>
      <c r="E27" s="3">
        <v>0</v>
      </c>
    </row>
    <row r="28" spans="1:5">
      <c r="A28" s="5" t="s">
        <v>66</v>
      </c>
      <c r="B28" s="3"/>
      <c r="C28" s="3"/>
      <c r="D28" s="3"/>
      <c r="E28" s="3"/>
    </row>
    <row r="29" spans="1:5">
      <c r="A29" s="5" t="s">
        <v>69</v>
      </c>
      <c r="B29" s="3"/>
      <c r="C29" s="3"/>
      <c r="D29" s="3"/>
      <c r="E29" s="3">
        <v>0</v>
      </c>
    </row>
    <row r="30" spans="1:5">
      <c r="A30" s="5" t="s">
        <v>71</v>
      </c>
      <c r="B30" s="3"/>
      <c r="C30" s="3"/>
      <c r="D30" s="3"/>
      <c r="E30" s="3">
        <v>0</v>
      </c>
    </row>
    <row r="31" spans="1:5">
      <c r="A31" s="5" t="s">
        <v>73</v>
      </c>
      <c r="B31" s="3"/>
      <c r="C31" s="3"/>
      <c r="D31" s="3"/>
      <c r="E31" s="3">
        <v>0</v>
      </c>
    </row>
  </sheetData>
  <phoneticPr fontId="3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D31"/>
  <sheetViews>
    <sheetView workbookViewId="0">
      <selection sqref="A1:D31"/>
    </sheetView>
  </sheetViews>
  <sheetFormatPr defaultColWidth="9" defaultRowHeight="13.5"/>
  <sheetData>
    <row r="1" spans="1:4">
      <c r="A1" s="3" t="s">
        <v>2</v>
      </c>
      <c r="B1" s="3" t="s">
        <v>528</v>
      </c>
      <c r="C1" s="3" t="s">
        <v>529</v>
      </c>
      <c r="D1" s="3" t="s">
        <v>530</v>
      </c>
    </row>
    <row r="2" spans="1:4">
      <c r="A2" s="3" t="s">
        <v>31</v>
      </c>
      <c r="B2" s="3" t="s">
        <v>543</v>
      </c>
      <c r="C2" s="3">
        <v>2</v>
      </c>
      <c r="D2" s="3"/>
    </row>
    <row r="3" spans="1:4">
      <c r="A3" s="3" t="s">
        <v>34</v>
      </c>
      <c r="B3" s="3"/>
      <c r="C3" s="3"/>
      <c r="D3" s="3"/>
    </row>
    <row r="4" spans="1:4">
      <c r="A4" s="3" t="s">
        <v>37</v>
      </c>
      <c r="B4" s="3"/>
      <c r="C4" s="3"/>
      <c r="D4" s="3"/>
    </row>
    <row r="5" spans="1:4">
      <c r="A5" s="3" t="s">
        <v>39</v>
      </c>
      <c r="B5" s="3"/>
      <c r="C5" s="3"/>
      <c r="D5" s="3"/>
    </row>
    <row r="6" spans="1:4">
      <c r="A6" s="3" t="s">
        <v>41</v>
      </c>
      <c r="B6" s="3"/>
      <c r="C6" s="3"/>
      <c r="D6" s="3">
        <v>0</v>
      </c>
    </row>
    <row r="7" spans="1:4">
      <c r="A7" s="4" t="s">
        <v>42</v>
      </c>
      <c r="B7" s="3"/>
      <c r="C7" s="3"/>
      <c r="D7" s="3">
        <v>0</v>
      </c>
    </row>
    <row r="8" spans="1:4">
      <c r="A8" s="4" t="s">
        <v>43</v>
      </c>
      <c r="B8" s="3"/>
      <c r="C8" s="3"/>
      <c r="D8" s="3">
        <v>0</v>
      </c>
    </row>
    <row r="9" spans="1:4">
      <c r="A9" s="4" t="s">
        <v>44</v>
      </c>
      <c r="B9" s="3"/>
      <c r="C9" s="3"/>
      <c r="D9" s="3">
        <v>0</v>
      </c>
    </row>
    <row r="10" spans="1:4">
      <c r="A10" s="4" t="s">
        <v>45</v>
      </c>
      <c r="B10" s="3"/>
      <c r="C10" s="3"/>
      <c r="D10" s="3">
        <v>0</v>
      </c>
    </row>
    <row r="11" spans="1:4">
      <c r="A11" s="4" t="s">
        <v>46</v>
      </c>
      <c r="B11" s="3"/>
      <c r="C11" s="3"/>
      <c r="D11" s="3">
        <v>0</v>
      </c>
    </row>
    <row r="12" spans="1:4">
      <c r="A12" s="4" t="s">
        <v>48</v>
      </c>
      <c r="B12" s="3" t="s">
        <v>543</v>
      </c>
      <c r="C12" s="3">
        <v>2</v>
      </c>
      <c r="D12" s="3">
        <v>7.5</v>
      </c>
    </row>
    <row r="13" spans="1:4">
      <c r="A13" s="178" t="s">
        <v>49</v>
      </c>
      <c r="B13" s="3"/>
      <c r="C13" s="3"/>
      <c r="D13" s="3">
        <v>0</v>
      </c>
    </row>
    <row r="14" spans="1:4">
      <c r="A14" s="4" t="s">
        <v>50</v>
      </c>
      <c r="B14" s="3"/>
      <c r="C14" s="3"/>
      <c r="D14" s="3">
        <v>0</v>
      </c>
    </row>
    <row r="15" spans="1:4">
      <c r="A15" s="4" t="s">
        <v>51</v>
      </c>
      <c r="B15" s="3"/>
      <c r="C15" s="3"/>
      <c r="D15" s="3">
        <v>0</v>
      </c>
    </row>
    <row r="16" spans="1:4">
      <c r="A16" s="4" t="s">
        <v>52</v>
      </c>
      <c r="B16" s="3"/>
      <c r="C16" s="3"/>
      <c r="D16" s="3">
        <v>0</v>
      </c>
    </row>
    <row r="17" spans="1:4">
      <c r="A17" s="4" t="s">
        <v>53</v>
      </c>
      <c r="B17" s="3" t="s">
        <v>543</v>
      </c>
      <c r="C17" s="3">
        <v>2</v>
      </c>
      <c r="D17" s="3">
        <v>7.5</v>
      </c>
    </row>
    <row r="18" spans="1:4">
      <c r="A18" s="4" t="s">
        <v>54</v>
      </c>
      <c r="B18" s="3" t="s">
        <v>544</v>
      </c>
      <c r="C18" s="3">
        <v>4</v>
      </c>
      <c r="D18" s="3">
        <v>15</v>
      </c>
    </row>
    <row r="19" spans="1:4">
      <c r="A19" s="4" t="s">
        <v>55</v>
      </c>
      <c r="B19" s="3"/>
      <c r="C19" s="3"/>
      <c r="D19" s="3">
        <v>0</v>
      </c>
    </row>
    <row r="20" spans="1:4">
      <c r="A20" s="4" t="s">
        <v>56</v>
      </c>
      <c r="B20" s="3"/>
      <c r="C20" s="3"/>
      <c r="D20" s="3">
        <v>0</v>
      </c>
    </row>
    <row r="21" spans="1:4">
      <c r="A21" s="4" t="s">
        <v>57</v>
      </c>
      <c r="B21" s="3"/>
      <c r="C21" s="3"/>
      <c r="D21" s="3">
        <v>0</v>
      </c>
    </row>
    <row r="22" spans="1:4">
      <c r="A22" s="3" t="s">
        <v>58</v>
      </c>
      <c r="B22" s="3"/>
      <c r="C22" s="3"/>
      <c r="D22" s="3"/>
    </row>
    <row r="23" spans="1:4">
      <c r="A23" s="3" t="s">
        <v>59</v>
      </c>
      <c r="B23" s="3"/>
      <c r="C23" s="3"/>
      <c r="D23" s="3"/>
    </row>
    <row r="24" spans="1:4">
      <c r="A24" s="3" t="s">
        <v>61</v>
      </c>
      <c r="B24" s="3"/>
      <c r="C24" s="3"/>
      <c r="D24" s="3"/>
    </row>
    <row r="25" spans="1:4">
      <c r="A25" s="3" t="s">
        <v>62</v>
      </c>
      <c r="B25" s="3"/>
      <c r="C25" s="3"/>
      <c r="D25" s="3"/>
    </row>
    <row r="26" spans="1:4">
      <c r="A26" s="3" t="s">
        <v>63</v>
      </c>
      <c r="B26" s="3"/>
      <c r="C26" s="3"/>
      <c r="D26" s="3"/>
    </row>
    <row r="27" spans="1:4">
      <c r="A27" s="5" t="s">
        <v>65</v>
      </c>
      <c r="B27" s="3" t="s">
        <v>543</v>
      </c>
      <c r="C27" s="3">
        <v>2</v>
      </c>
      <c r="D27" s="3">
        <v>7.5</v>
      </c>
    </row>
    <row r="28" spans="1:4">
      <c r="A28" s="5" t="s">
        <v>66</v>
      </c>
      <c r="B28" s="3"/>
      <c r="C28" s="3"/>
      <c r="D28" s="3"/>
    </row>
    <row r="29" spans="1:4">
      <c r="A29" s="5" t="s">
        <v>69</v>
      </c>
      <c r="B29" s="3"/>
      <c r="C29" s="3"/>
      <c r="D29" s="3">
        <v>0</v>
      </c>
    </row>
    <row r="30" spans="1:4">
      <c r="A30" s="5" t="s">
        <v>71</v>
      </c>
      <c r="B30" s="3"/>
      <c r="C30" s="3"/>
      <c r="D30" s="3">
        <v>0</v>
      </c>
    </row>
    <row r="31" spans="1:4">
      <c r="A31" s="5" t="s">
        <v>73</v>
      </c>
      <c r="B31" s="3"/>
      <c r="C31" s="3"/>
      <c r="D31" s="3">
        <v>0</v>
      </c>
    </row>
  </sheetData>
  <phoneticPr fontId="3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33"/>
  <sheetViews>
    <sheetView workbookViewId="0">
      <selection activeCell="P18" sqref="P18"/>
    </sheetView>
  </sheetViews>
  <sheetFormatPr defaultColWidth="9" defaultRowHeight="13.5"/>
  <cols>
    <col min="1" max="1" width="6" customWidth="1"/>
    <col min="3" max="3" width="11.375" customWidth="1"/>
    <col min="4" max="4" width="9" customWidth="1"/>
    <col min="5" max="5" width="16.625" customWidth="1"/>
    <col min="6" max="7" width="9" customWidth="1"/>
    <col min="8" max="8" width="6" customWidth="1"/>
    <col min="9" max="10" width="9" customWidth="1"/>
    <col min="11" max="11" width="10.125" customWidth="1"/>
  </cols>
  <sheetData>
    <row r="1" spans="1:11" ht="23.25" customHeight="1">
      <c r="B1" s="202" t="s">
        <v>75</v>
      </c>
      <c r="C1" s="203"/>
      <c r="D1" s="203"/>
      <c r="E1" s="203"/>
      <c r="F1" s="203"/>
      <c r="G1" s="203"/>
      <c r="H1" s="203"/>
      <c r="I1" s="203"/>
      <c r="J1" s="204"/>
    </row>
    <row r="2" spans="1:11" ht="13.5" customHeight="1">
      <c r="A2" s="46" t="s">
        <v>1</v>
      </c>
      <c r="B2" s="46" t="s">
        <v>2</v>
      </c>
      <c r="C2" s="88" t="s">
        <v>76</v>
      </c>
      <c r="D2" s="126" t="s">
        <v>77</v>
      </c>
      <c r="E2" s="88" t="s">
        <v>78</v>
      </c>
      <c r="F2" s="88" t="s">
        <v>79</v>
      </c>
      <c r="G2" s="88" t="s">
        <v>80</v>
      </c>
      <c r="H2" s="88" t="s">
        <v>15</v>
      </c>
      <c r="I2" s="88" t="s">
        <v>30</v>
      </c>
      <c r="J2" s="143" t="s">
        <v>81</v>
      </c>
    </row>
    <row r="3" spans="1:11">
      <c r="A3" s="3">
        <v>1</v>
      </c>
      <c r="B3" s="139" t="s">
        <v>31</v>
      </c>
      <c r="C3" s="138">
        <v>264.11</v>
      </c>
      <c r="D3" s="133">
        <v>40</v>
      </c>
      <c r="E3" s="92">
        <f>C3+D3</f>
        <v>304.11</v>
      </c>
      <c r="F3" s="3">
        <v>74.5</v>
      </c>
      <c r="G3" s="92">
        <v>12</v>
      </c>
      <c r="H3" s="92">
        <f>F3+G3</f>
        <v>86.5</v>
      </c>
      <c r="I3" s="92">
        <f>H3*0.3</f>
        <v>25.95</v>
      </c>
      <c r="J3" s="142"/>
      <c r="K3" t="s">
        <v>33</v>
      </c>
    </row>
    <row r="4" spans="1:11" ht="18" customHeight="1">
      <c r="A4" s="3">
        <v>2</v>
      </c>
      <c r="B4" s="139" t="s">
        <v>34</v>
      </c>
      <c r="C4" s="138">
        <v>100</v>
      </c>
      <c r="D4" s="3"/>
      <c r="E4" s="92">
        <f t="shared" ref="E4:E32" si="0">C4+D4</f>
        <v>100</v>
      </c>
      <c r="F4" s="3"/>
      <c r="G4" s="92">
        <v>8</v>
      </c>
      <c r="H4" s="92">
        <f t="shared" ref="H4:H28" si="1">F4+G4</f>
        <v>8</v>
      </c>
      <c r="I4" s="92">
        <f t="shared" ref="I4:I28" si="2">H4*0.3</f>
        <v>2.4</v>
      </c>
      <c r="J4" s="142"/>
    </row>
    <row r="5" spans="1:11" ht="18" customHeight="1">
      <c r="A5" s="3">
        <v>3</v>
      </c>
      <c r="B5" s="139" t="s">
        <v>37</v>
      </c>
      <c r="C5" s="138">
        <v>845.6</v>
      </c>
      <c r="D5" s="133">
        <v>390</v>
      </c>
      <c r="E5" s="92">
        <f t="shared" si="0"/>
        <v>1235.5999999999999</v>
      </c>
      <c r="F5" s="3">
        <v>85</v>
      </c>
      <c r="G5" s="92">
        <v>12</v>
      </c>
      <c r="H5" s="92">
        <f t="shared" si="1"/>
        <v>97</v>
      </c>
      <c r="I5" s="92">
        <f t="shared" si="2"/>
        <v>29.1</v>
      </c>
      <c r="J5" s="142"/>
    </row>
    <row r="6" spans="1:11" ht="18" customHeight="1">
      <c r="A6" s="3">
        <v>4</v>
      </c>
      <c r="B6" s="140" t="s">
        <v>39</v>
      </c>
      <c r="C6" s="138">
        <v>286.02999999999997</v>
      </c>
      <c r="D6" s="133"/>
      <c r="E6" s="92">
        <f t="shared" si="0"/>
        <v>286.02999999999997</v>
      </c>
      <c r="F6" s="3">
        <v>85</v>
      </c>
      <c r="G6" s="92">
        <v>10</v>
      </c>
      <c r="H6" s="92">
        <f t="shared" si="1"/>
        <v>95</v>
      </c>
      <c r="I6" s="92">
        <f t="shared" si="2"/>
        <v>28.5</v>
      </c>
      <c r="J6" s="142"/>
    </row>
    <row r="7" spans="1:11" ht="18" customHeight="1">
      <c r="A7" s="3">
        <v>5</v>
      </c>
      <c r="B7" s="139" t="s">
        <v>41</v>
      </c>
      <c r="C7" s="138">
        <v>1550</v>
      </c>
      <c r="D7" s="141">
        <v>200</v>
      </c>
      <c r="E7" s="92">
        <f t="shared" si="0"/>
        <v>1750</v>
      </c>
      <c r="F7" s="3">
        <v>85</v>
      </c>
      <c r="G7" s="92">
        <v>15</v>
      </c>
      <c r="H7" s="92">
        <f t="shared" si="1"/>
        <v>100</v>
      </c>
      <c r="I7" s="92">
        <f t="shared" si="2"/>
        <v>30</v>
      </c>
      <c r="J7" s="142"/>
    </row>
    <row r="8" spans="1:11" ht="18" customHeight="1">
      <c r="A8" s="3">
        <v>6</v>
      </c>
      <c r="B8" s="139" t="s">
        <v>42</v>
      </c>
      <c r="C8" s="138">
        <v>52</v>
      </c>
      <c r="D8" s="3"/>
      <c r="E8" s="92">
        <f t="shared" si="0"/>
        <v>52</v>
      </c>
      <c r="F8" s="3">
        <v>10.4</v>
      </c>
      <c r="G8" s="92">
        <v>10</v>
      </c>
      <c r="H8" s="92">
        <f t="shared" si="1"/>
        <v>20.399999999999999</v>
      </c>
      <c r="I8" s="92">
        <f t="shared" si="2"/>
        <v>6.12</v>
      </c>
      <c r="J8" s="142"/>
    </row>
    <row r="9" spans="1:11" ht="18" customHeight="1">
      <c r="A9" s="3">
        <v>7</v>
      </c>
      <c r="B9" s="140" t="s">
        <v>43</v>
      </c>
      <c r="C9" s="138">
        <v>324.97000000000003</v>
      </c>
      <c r="D9" s="133">
        <v>50</v>
      </c>
      <c r="E9" s="92">
        <f t="shared" si="0"/>
        <v>374.97</v>
      </c>
      <c r="F9" s="3">
        <v>85</v>
      </c>
      <c r="G9" s="92">
        <v>15</v>
      </c>
      <c r="H9" s="92">
        <f t="shared" si="1"/>
        <v>100</v>
      </c>
      <c r="I9" s="92">
        <f t="shared" si="2"/>
        <v>30</v>
      </c>
      <c r="J9" s="142"/>
    </row>
    <row r="10" spans="1:11" ht="18" customHeight="1">
      <c r="A10" s="3">
        <v>8</v>
      </c>
      <c r="B10" s="140" t="s">
        <v>44</v>
      </c>
      <c r="C10" s="138">
        <v>80.67</v>
      </c>
      <c r="D10" s="3">
        <v>15</v>
      </c>
      <c r="E10" s="92">
        <f t="shared" si="0"/>
        <v>95.67</v>
      </c>
      <c r="F10" s="3">
        <v>74.7</v>
      </c>
      <c r="G10" s="92">
        <v>12</v>
      </c>
      <c r="H10" s="92">
        <f t="shared" si="1"/>
        <v>86.7</v>
      </c>
      <c r="I10" s="92">
        <f t="shared" si="2"/>
        <v>26.01</v>
      </c>
      <c r="J10" s="142"/>
    </row>
    <row r="11" spans="1:11" ht="18" customHeight="1">
      <c r="A11" s="3">
        <v>9</v>
      </c>
      <c r="B11" s="140" t="s">
        <v>45</v>
      </c>
      <c r="C11" s="138"/>
      <c r="D11" s="3">
        <v>20</v>
      </c>
      <c r="E11" s="92">
        <f t="shared" si="0"/>
        <v>20</v>
      </c>
      <c r="F11" s="3">
        <v>23.3</v>
      </c>
      <c r="G11" s="92">
        <v>5</v>
      </c>
      <c r="H11" s="92">
        <f t="shared" si="1"/>
        <v>28.3</v>
      </c>
      <c r="I11" s="92">
        <f t="shared" si="2"/>
        <v>8.49</v>
      </c>
      <c r="J11" s="142"/>
    </row>
    <row r="12" spans="1:11" ht="18" customHeight="1">
      <c r="A12" s="3">
        <v>10</v>
      </c>
      <c r="B12" s="140" t="s">
        <v>46</v>
      </c>
      <c r="C12" s="138">
        <v>15</v>
      </c>
      <c r="D12" s="133"/>
      <c r="E12" s="92">
        <f t="shared" si="0"/>
        <v>15</v>
      </c>
      <c r="F12" s="3">
        <v>53.8</v>
      </c>
      <c r="G12" s="92"/>
      <c r="H12" s="92">
        <f t="shared" si="1"/>
        <v>53.8</v>
      </c>
      <c r="I12" s="92">
        <f t="shared" si="2"/>
        <v>16.14</v>
      </c>
      <c r="J12" s="142"/>
    </row>
    <row r="13" spans="1:11" ht="18" customHeight="1">
      <c r="A13" s="3">
        <v>11</v>
      </c>
      <c r="B13" s="140" t="s">
        <v>48</v>
      </c>
      <c r="C13" s="138">
        <v>56</v>
      </c>
      <c r="D13" s="133">
        <v>40</v>
      </c>
      <c r="E13" s="92">
        <f t="shared" si="0"/>
        <v>96</v>
      </c>
      <c r="F13" s="3">
        <v>74.7</v>
      </c>
      <c r="G13" s="92"/>
      <c r="H13" s="92">
        <f t="shared" si="1"/>
        <v>74.7</v>
      </c>
      <c r="I13" s="92">
        <f t="shared" si="2"/>
        <v>22.41</v>
      </c>
      <c r="J13" s="142"/>
    </row>
    <row r="14" spans="1:11" ht="18" customHeight="1">
      <c r="A14" s="3">
        <v>12</v>
      </c>
      <c r="B14" s="140" t="s">
        <v>82</v>
      </c>
      <c r="C14" s="138">
        <v>25.67</v>
      </c>
      <c r="D14" s="3"/>
      <c r="E14" s="92">
        <f t="shared" si="0"/>
        <v>25.67</v>
      </c>
      <c r="F14" s="3">
        <v>66</v>
      </c>
      <c r="G14" s="92">
        <v>10</v>
      </c>
      <c r="H14" s="92">
        <f t="shared" si="1"/>
        <v>76</v>
      </c>
      <c r="I14" s="92">
        <f t="shared" si="2"/>
        <v>22.8</v>
      </c>
      <c r="J14" s="142"/>
    </row>
    <row r="15" spans="1:11" ht="18" customHeight="1">
      <c r="A15" s="3">
        <v>13</v>
      </c>
      <c r="B15" s="140" t="s">
        <v>50</v>
      </c>
      <c r="C15" s="138"/>
      <c r="D15" s="3"/>
      <c r="E15" s="92">
        <f t="shared" si="0"/>
        <v>0</v>
      </c>
      <c r="F15" s="3">
        <v>0</v>
      </c>
      <c r="G15" s="92"/>
      <c r="H15" s="92">
        <f t="shared" si="1"/>
        <v>0</v>
      </c>
      <c r="I15" s="92">
        <f t="shared" si="2"/>
        <v>0</v>
      </c>
      <c r="J15" s="144"/>
    </row>
    <row r="16" spans="1:11" ht="18" customHeight="1">
      <c r="A16" s="3">
        <v>14</v>
      </c>
      <c r="B16" s="140" t="s">
        <v>83</v>
      </c>
      <c r="C16" s="138">
        <v>60</v>
      </c>
      <c r="D16" s="133"/>
      <c r="E16" s="92">
        <f t="shared" si="0"/>
        <v>60</v>
      </c>
      <c r="F16" s="3">
        <v>50</v>
      </c>
      <c r="G16" s="92">
        <v>5</v>
      </c>
      <c r="H16" s="92">
        <f t="shared" si="1"/>
        <v>55</v>
      </c>
      <c r="I16" s="92">
        <f t="shared" si="2"/>
        <v>16.5</v>
      </c>
      <c r="J16" s="144"/>
    </row>
    <row r="17" spans="1:10" ht="18" customHeight="1">
      <c r="A17" s="3">
        <v>15</v>
      </c>
      <c r="B17" s="140" t="s">
        <v>52</v>
      </c>
      <c r="C17" s="138">
        <v>16</v>
      </c>
      <c r="D17" s="3"/>
      <c r="E17" s="92">
        <f t="shared" si="0"/>
        <v>16</v>
      </c>
      <c r="F17" s="3">
        <v>55</v>
      </c>
      <c r="G17" s="92">
        <v>12</v>
      </c>
      <c r="H17" s="92">
        <f t="shared" si="1"/>
        <v>67</v>
      </c>
      <c r="I17" s="92">
        <f t="shared" si="2"/>
        <v>20.100000000000001</v>
      </c>
      <c r="J17" s="142"/>
    </row>
    <row r="18" spans="1:10" ht="18" customHeight="1">
      <c r="A18" s="3">
        <v>16</v>
      </c>
      <c r="B18" s="140" t="s">
        <v>53</v>
      </c>
      <c r="C18" s="138">
        <v>76</v>
      </c>
      <c r="D18" s="3">
        <v>15</v>
      </c>
      <c r="E18" s="92">
        <f t="shared" si="0"/>
        <v>91</v>
      </c>
      <c r="F18" s="3">
        <v>85</v>
      </c>
      <c r="G18" s="92">
        <v>12</v>
      </c>
      <c r="H18" s="92">
        <f t="shared" si="1"/>
        <v>97</v>
      </c>
      <c r="I18" s="92">
        <f t="shared" si="2"/>
        <v>29.1</v>
      </c>
      <c r="J18" s="142"/>
    </row>
    <row r="19" spans="1:10" ht="18" customHeight="1">
      <c r="A19" s="3">
        <v>17</v>
      </c>
      <c r="B19" s="140" t="s">
        <v>84</v>
      </c>
      <c r="C19" s="138">
        <v>114</v>
      </c>
      <c r="D19" s="3"/>
      <c r="E19" s="92">
        <f t="shared" si="0"/>
        <v>114</v>
      </c>
      <c r="F19" s="3">
        <v>85</v>
      </c>
      <c r="G19" s="92">
        <v>12</v>
      </c>
      <c r="H19" s="92">
        <f t="shared" si="1"/>
        <v>97</v>
      </c>
      <c r="I19" s="92">
        <f t="shared" si="2"/>
        <v>29.1</v>
      </c>
      <c r="J19" s="142"/>
    </row>
    <row r="20" spans="1:10" ht="18" customHeight="1">
      <c r="A20" s="3">
        <v>18</v>
      </c>
      <c r="B20" s="140" t="s">
        <v>85</v>
      </c>
      <c r="C20" s="138">
        <v>76</v>
      </c>
      <c r="D20" s="133"/>
      <c r="E20" s="92">
        <f t="shared" si="0"/>
        <v>76</v>
      </c>
      <c r="F20" s="3">
        <v>64</v>
      </c>
      <c r="G20" s="92">
        <v>10</v>
      </c>
      <c r="H20" s="92">
        <f t="shared" si="1"/>
        <v>74</v>
      </c>
      <c r="I20" s="92">
        <f t="shared" si="2"/>
        <v>22.2</v>
      </c>
      <c r="J20" s="142"/>
    </row>
    <row r="21" spans="1:10" ht="18" customHeight="1">
      <c r="A21" s="3">
        <v>19</v>
      </c>
      <c r="B21" s="139" t="s">
        <v>56</v>
      </c>
      <c r="C21" s="138"/>
      <c r="D21" s="3"/>
      <c r="E21" s="92">
        <f t="shared" si="0"/>
        <v>0</v>
      </c>
      <c r="F21" s="3">
        <v>0</v>
      </c>
      <c r="G21" s="92">
        <v>5</v>
      </c>
      <c r="H21" s="92">
        <f t="shared" si="1"/>
        <v>5</v>
      </c>
      <c r="I21" s="92">
        <f t="shared" si="2"/>
        <v>1.5</v>
      </c>
      <c r="J21" s="142"/>
    </row>
    <row r="22" spans="1:10" ht="18" customHeight="1">
      <c r="A22" s="3">
        <v>20</v>
      </c>
      <c r="B22" s="140" t="s">
        <v>57</v>
      </c>
      <c r="C22" s="138">
        <v>202.5</v>
      </c>
      <c r="D22" s="133">
        <v>15</v>
      </c>
      <c r="E22" s="92">
        <f t="shared" si="0"/>
        <v>217.5</v>
      </c>
      <c r="F22" s="3">
        <v>85</v>
      </c>
      <c r="G22" s="92">
        <v>5</v>
      </c>
      <c r="H22" s="92">
        <f t="shared" si="1"/>
        <v>90</v>
      </c>
      <c r="I22" s="92">
        <f t="shared" si="2"/>
        <v>27</v>
      </c>
      <c r="J22" s="142"/>
    </row>
    <row r="23" spans="1:10" ht="18" customHeight="1">
      <c r="A23" s="3">
        <v>21</v>
      </c>
      <c r="B23" s="139" t="s">
        <v>58</v>
      </c>
      <c r="C23" s="138"/>
      <c r="D23" s="3"/>
      <c r="E23" s="92">
        <f t="shared" si="0"/>
        <v>0</v>
      </c>
      <c r="F23" s="3"/>
      <c r="G23" s="92"/>
      <c r="H23" s="92"/>
      <c r="I23" s="92"/>
      <c r="J23" s="142"/>
    </row>
    <row r="24" spans="1:10" ht="18" customHeight="1">
      <c r="A24" s="3">
        <v>22</v>
      </c>
      <c r="B24" s="139" t="s">
        <v>59</v>
      </c>
      <c r="C24" s="138"/>
      <c r="D24" s="3"/>
      <c r="E24" s="92">
        <f t="shared" si="0"/>
        <v>0</v>
      </c>
      <c r="F24" s="3"/>
      <c r="G24" s="92"/>
      <c r="H24" s="92"/>
      <c r="I24" s="92"/>
      <c r="J24" s="144"/>
    </row>
    <row r="25" spans="1:10" ht="18" customHeight="1">
      <c r="A25" s="3">
        <v>23</v>
      </c>
      <c r="B25" s="139" t="s">
        <v>86</v>
      </c>
      <c r="C25" s="138">
        <v>21.25</v>
      </c>
      <c r="D25" s="3"/>
      <c r="E25" s="92">
        <f t="shared" si="0"/>
        <v>21.25</v>
      </c>
      <c r="F25" s="3"/>
      <c r="G25" s="92"/>
      <c r="H25" s="92"/>
      <c r="I25" s="92"/>
      <c r="J25" s="142"/>
    </row>
    <row r="26" spans="1:10" ht="18" customHeight="1">
      <c r="A26" s="3">
        <v>24</v>
      </c>
      <c r="B26" s="139" t="s">
        <v>62</v>
      </c>
      <c r="C26" s="138"/>
      <c r="D26" s="3"/>
      <c r="E26" s="92">
        <f t="shared" si="0"/>
        <v>0</v>
      </c>
      <c r="F26" s="3"/>
      <c r="G26" s="92"/>
      <c r="H26" s="92"/>
      <c r="I26" s="92"/>
      <c r="J26" s="142"/>
    </row>
    <row r="27" spans="1:10" ht="18" customHeight="1">
      <c r="A27" s="3">
        <v>25</v>
      </c>
      <c r="B27" s="139" t="s">
        <v>63</v>
      </c>
      <c r="C27" s="138"/>
      <c r="D27" s="3"/>
      <c r="E27" s="92">
        <f t="shared" si="0"/>
        <v>0</v>
      </c>
      <c r="F27" s="3"/>
      <c r="G27" s="92"/>
      <c r="H27" s="92"/>
      <c r="I27" s="92"/>
      <c r="J27" s="144"/>
    </row>
    <row r="28" spans="1:10" ht="18" customHeight="1">
      <c r="A28" s="3">
        <v>26</v>
      </c>
      <c r="B28" s="139" t="s">
        <v>65</v>
      </c>
      <c r="C28" s="138">
        <v>113.33</v>
      </c>
      <c r="D28" s="133">
        <v>90</v>
      </c>
      <c r="E28" s="92">
        <f t="shared" si="0"/>
        <v>203.33</v>
      </c>
      <c r="F28" s="3">
        <v>80</v>
      </c>
      <c r="G28" s="92">
        <v>12</v>
      </c>
      <c r="H28" s="92">
        <f t="shared" si="1"/>
        <v>92</v>
      </c>
      <c r="I28" s="92">
        <f t="shared" si="2"/>
        <v>27.6</v>
      </c>
      <c r="J28" s="142"/>
    </row>
    <row r="29" spans="1:10" ht="18" customHeight="1">
      <c r="A29" s="3">
        <v>27</v>
      </c>
      <c r="B29" s="139" t="s">
        <v>66</v>
      </c>
      <c r="C29" s="138">
        <v>38.67</v>
      </c>
      <c r="D29" s="3"/>
      <c r="E29" s="92">
        <f t="shared" si="0"/>
        <v>38.67</v>
      </c>
      <c r="F29" s="3"/>
      <c r="G29" s="92"/>
      <c r="H29" s="92"/>
      <c r="I29" s="92"/>
      <c r="J29" s="142"/>
    </row>
    <row r="30" spans="1:10" ht="18" customHeight="1">
      <c r="A30" s="3">
        <v>28</v>
      </c>
      <c r="B30" s="139" t="s">
        <v>69</v>
      </c>
      <c r="C30" s="138">
        <v>25</v>
      </c>
      <c r="D30" s="3"/>
      <c r="E30" s="92">
        <f t="shared" si="0"/>
        <v>25</v>
      </c>
      <c r="F30" s="3"/>
      <c r="G30" s="92"/>
      <c r="H30" s="92"/>
      <c r="I30" s="92"/>
      <c r="J30" s="142"/>
    </row>
    <row r="31" spans="1:10" ht="18" customHeight="1">
      <c r="A31" s="3">
        <v>29</v>
      </c>
      <c r="B31" s="139" t="s">
        <v>71</v>
      </c>
      <c r="C31" s="138">
        <v>120</v>
      </c>
      <c r="D31" s="133">
        <v>10</v>
      </c>
      <c r="E31" s="92">
        <f t="shared" si="0"/>
        <v>130</v>
      </c>
      <c r="F31" s="122"/>
      <c r="G31" s="142"/>
      <c r="H31" s="92"/>
      <c r="I31" s="92"/>
      <c r="J31" s="142"/>
    </row>
    <row r="32" spans="1:10">
      <c r="A32" s="3">
        <v>30</v>
      </c>
      <c r="B32" s="3" t="s">
        <v>73</v>
      </c>
      <c r="C32" s="138"/>
      <c r="D32" s="3"/>
      <c r="E32" s="92">
        <f t="shared" si="0"/>
        <v>0</v>
      </c>
      <c r="F32" s="3"/>
      <c r="G32" s="90"/>
      <c r="H32" s="90"/>
      <c r="I32" s="92"/>
      <c r="J32" s="90"/>
    </row>
    <row r="33" spans="3:3">
      <c r="C33">
        <f>SUM(C3:C32)</f>
        <v>4462.8</v>
      </c>
    </row>
  </sheetData>
  <sortState ref="A3:K32">
    <sortCondition ref="A3:A32"/>
  </sortState>
  <mergeCells count="1">
    <mergeCell ref="B1:J1"/>
  </mergeCells>
  <phoneticPr fontId="30" type="noConversion"/>
  <pageMargins left="1.49606299212598" right="0.31496062992126" top="0.74803149606299202" bottom="0.74803149606299202" header="0.31496062992126" footer="0.31496062992126"/>
  <pageSetup paperSize="9" orientation="portrait"/>
</worksheet>
</file>

<file path=xl/worksheets/sheet20.xml><?xml version="1.0" encoding="utf-8"?>
<worksheet xmlns="http://schemas.openxmlformats.org/spreadsheetml/2006/main" xmlns:r="http://schemas.openxmlformats.org/officeDocument/2006/relationships">
  <dimension ref="A1:H31"/>
  <sheetViews>
    <sheetView workbookViewId="0">
      <selection activeCell="N11" sqref="N11"/>
    </sheetView>
  </sheetViews>
  <sheetFormatPr defaultColWidth="9" defaultRowHeight="13.5"/>
  <sheetData>
    <row r="1" spans="1:8">
      <c r="A1" s="1" t="s">
        <v>2</v>
      </c>
      <c r="B1" s="2" t="s">
        <v>545</v>
      </c>
      <c r="C1" s="2" t="s">
        <v>546</v>
      </c>
      <c r="D1" s="2" t="s">
        <v>547</v>
      </c>
      <c r="E1" s="2" t="s">
        <v>548</v>
      </c>
      <c r="F1" s="2" t="s">
        <v>549</v>
      </c>
      <c r="G1" s="2" t="s">
        <v>529</v>
      </c>
      <c r="H1" s="2" t="s">
        <v>550</v>
      </c>
    </row>
    <row r="2" spans="1:8">
      <c r="A2" s="3" t="s">
        <v>31</v>
      </c>
      <c r="B2" s="2"/>
      <c r="C2" s="2"/>
      <c r="D2" s="2"/>
      <c r="E2" s="2"/>
      <c r="F2" s="2"/>
      <c r="G2" s="2">
        <f t="shared" ref="G2:G31" si="0">SUM(B2:F2)</f>
        <v>0</v>
      </c>
      <c r="H2" s="2">
        <v>0</v>
      </c>
    </row>
    <row r="3" spans="1:8">
      <c r="A3" s="3" t="s">
        <v>34</v>
      </c>
      <c r="B3" s="2"/>
      <c r="C3" s="2"/>
      <c r="D3" s="2"/>
      <c r="E3" s="2"/>
      <c r="F3" s="2"/>
      <c r="G3" s="2">
        <f t="shared" si="0"/>
        <v>0</v>
      </c>
      <c r="H3" s="2">
        <v>0</v>
      </c>
    </row>
    <row r="4" spans="1:8">
      <c r="A4" s="3" t="s">
        <v>37</v>
      </c>
      <c r="B4" s="2"/>
      <c r="C4" s="2"/>
      <c r="D4" s="2"/>
      <c r="E4" s="2"/>
      <c r="F4" s="2"/>
      <c r="G4" s="2">
        <f t="shared" si="0"/>
        <v>0</v>
      </c>
      <c r="H4" s="2">
        <v>0</v>
      </c>
    </row>
    <row r="5" spans="1:8">
      <c r="A5" s="3" t="s">
        <v>39</v>
      </c>
      <c r="B5" s="2"/>
      <c r="C5" s="2"/>
      <c r="D5" s="2"/>
      <c r="E5" s="2"/>
      <c r="F5" s="2"/>
      <c r="G5" s="2">
        <f t="shared" si="0"/>
        <v>0</v>
      </c>
      <c r="H5" s="2">
        <v>0</v>
      </c>
    </row>
    <row r="6" spans="1:8">
      <c r="A6" s="3" t="s">
        <v>41</v>
      </c>
      <c r="B6" s="2"/>
      <c r="C6" s="2"/>
      <c r="D6" s="2"/>
      <c r="E6" s="2">
        <v>10</v>
      </c>
      <c r="F6" s="2"/>
      <c r="G6" s="2">
        <f t="shared" si="0"/>
        <v>10</v>
      </c>
      <c r="H6" s="2">
        <v>4</v>
      </c>
    </row>
    <row r="7" spans="1:8">
      <c r="A7" s="4" t="s">
        <v>42</v>
      </c>
      <c r="B7" s="2">
        <v>3</v>
      </c>
      <c r="C7" s="2"/>
      <c r="D7" s="2"/>
      <c r="E7" s="2"/>
      <c r="F7" s="2"/>
      <c r="G7" s="2">
        <f t="shared" si="0"/>
        <v>3</v>
      </c>
      <c r="H7" s="2">
        <v>1.2</v>
      </c>
    </row>
    <row r="8" spans="1:8">
      <c r="A8" s="4" t="s">
        <v>43</v>
      </c>
      <c r="B8" s="2"/>
      <c r="C8" s="2"/>
      <c r="D8" s="2"/>
      <c r="E8" s="2"/>
      <c r="F8" s="2"/>
      <c r="G8" s="2">
        <f t="shared" si="0"/>
        <v>0</v>
      </c>
      <c r="H8" s="2">
        <v>0</v>
      </c>
    </row>
    <row r="9" spans="1:8">
      <c r="A9" s="4" t="s">
        <v>44</v>
      </c>
      <c r="B9" s="2"/>
      <c r="C9" s="2"/>
      <c r="D9" s="2"/>
      <c r="E9" s="2">
        <v>10</v>
      </c>
      <c r="F9" s="2"/>
      <c r="G9" s="2">
        <f t="shared" si="0"/>
        <v>10</v>
      </c>
      <c r="H9" s="2">
        <v>4</v>
      </c>
    </row>
    <row r="10" spans="1:8">
      <c r="A10" s="4" t="s">
        <v>45</v>
      </c>
      <c r="B10" s="2"/>
      <c r="C10" s="2"/>
      <c r="D10" s="2">
        <v>5</v>
      </c>
      <c r="E10" s="2">
        <v>5</v>
      </c>
      <c r="F10" s="2">
        <v>2</v>
      </c>
      <c r="G10" s="2">
        <f t="shared" si="0"/>
        <v>12</v>
      </c>
      <c r="H10" s="2">
        <v>4.8</v>
      </c>
    </row>
    <row r="11" spans="1:8">
      <c r="A11" s="4" t="s">
        <v>46</v>
      </c>
      <c r="B11" s="2"/>
      <c r="C11" s="2">
        <v>5</v>
      </c>
      <c r="D11" s="2"/>
      <c r="E11" s="2">
        <v>5</v>
      </c>
      <c r="F11" s="2"/>
      <c r="G11" s="2">
        <f t="shared" si="0"/>
        <v>10</v>
      </c>
      <c r="H11" s="2">
        <v>4</v>
      </c>
    </row>
    <row r="12" spans="1:8">
      <c r="A12" s="4" t="s">
        <v>48</v>
      </c>
      <c r="B12" s="2"/>
      <c r="C12" s="2"/>
      <c r="D12" s="2"/>
      <c r="E12" s="2"/>
      <c r="F12" s="2"/>
      <c r="G12" s="2">
        <f t="shared" si="0"/>
        <v>0</v>
      </c>
      <c r="H12" s="2">
        <v>0</v>
      </c>
    </row>
    <row r="13" spans="1:8">
      <c r="A13" s="178" t="s">
        <v>49</v>
      </c>
      <c r="B13" s="2"/>
      <c r="C13" s="2"/>
      <c r="D13" s="2"/>
      <c r="E13" s="2"/>
      <c r="F13" s="2"/>
      <c r="G13" s="2">
        <f t="shared" si="0"/>
        <v>0</v>
      </c>
      <c r="H13" s="2">
        <v>0</v>
      </c>
    </row>
    <row r="14" spans="1:8">
      <c r="A14" s="4" t="s">
        <v>50</v>
      </c>
      <c r="B14" s="2"/>
      <c r="C14" s="2"/>
      <c r="D14" s="2">
        <v>5</v>
      </c>
      <c r="E14" s="2">
        <v>5</v>
      </c>
      <c r="F14" s="2"/>
      <c r="G14" s="2">
        <f t="shared" si="0"/>
        <v>10</v>
      </c>
      <c r="H14" s="2">
        <v>4</v>
      </c>
    </row>
    <row r="15" spans="1:8">
      <c r="A15" s="4" t="s">
        <v>51</v>
      </c>
      <c r="B15" s="2"/>
      <c r="C15" s="2">
        <v>5</v>
      </c>
      <c r="D15" s="2"/>
      <c r="E15" s="2"/>
      <c r="F15" s="2"/>
      <c r="G15" s="2">
        <f t="shared" si="0"/>
        <v>5</v>
      </c>
      <c r="H15" s="2">
        <v>2</v>
      </c>
    </row>
    <row r="16" spans="1:8">
      <c r="A16" s="4" t="s">
        <v>52</v>
      </c>
      <c r="B16" s="2"/>
      <c r="C16" s="2"/>
      <c r="D16" s="2"/>
      <c r="E16" s="2">
        <v>5</v>
      </c>
      <c r="F16" s="2">
        <v>2</v>
      </c>
      <c r="G16" s="2">
        <f t="shared" si="0"/>
        <v>7</v>
      </c>
      <c r="H16" s="2">
        <v>2.8</v>
      </c>
    </row>
    <row r="17" spans="1:8">
      <c r="A17" s="4" t="s">
        <v>53</v>
      </c>
      <c r="B17" s="2"/>
      <c r="C17" s="2"/>
      <c r="D17" s="2"/>
      <c r="E17" s="2">
        <v>5</v>
      </c>
      <c r="F17" s="2"/>
      <c r="G17" s="2">
        <f t="shared" si="0"/>
        <v>5</v>
      </c>
      <c r="H17" s="2">
        <v>2</v>
      </c>
    </row>
    <row r="18" spans="1:8">
      <c r="A18" s="4" t="s">
        <v>54</v>
      </c>
      <c r="B18" s="2"/>
      <c r="C18" s="2"/>
      <c r="D18" s="2"/>
      <c r="E18" s="2">
        <v>10</v>
      </c>
      <c r="F18" s="2"/>
      <c r="G18" s="2">
        <f t="shared" si="0"/>
        <v>10</v>
      </c>
      <c r="H18" s="2">
        <v>4</v>
      </c>
    </row>
    <row r="19" spans="1:8">
      <c r="A19" s="4" t="s">
        <v>55</v>
      </c>
      <c r="B19" s="2"/>
      <c r="C19" s="2">
        <v>5</v>
      </c>
      <c r="D19" s="2"/>
      <c r="E19" s="2"/>
      <c r="F19" s="2"/>
      <c r="G19" s="2">
        <f t="shared" si="0"/>
        <v>5</v>
      </c>
      <c r="H19" s="2">
        <v>2</v>
      </c>
    </row>
    <row r="20" spans="1:8">
      <c r="A20" s="4" t="s">
        <v>56</v>
      </c>
      <c r="B20" s="2"/>
      <c r="C20" s="2"/>
      <c r="D20" s="2"/>
      <c r="E20" s="2"/>
      <c r="F20" s="2"/>
      <c r="G20" s="2">
        <f t="shared" si="0"/>
        <v>0</v>
      </c>
      <c r="H20" s="2">
        <v>0</v>
      </c>
    </row>
    <row r="21" spans="1:8">
      <c r="A21" s="4" t="s">
        <v>57</v>
      </c>
      <c r="B21" s="2"/>
      <c r="C21" s="2"/>
      <c r="D21" s="2"/>
      <c r="E21" s="2"/>
      <c r="F21" s="2"/>
      <c r="G21" s="2">
        <f t="shared" si="0"/>
        <v>0</v>
      </c>
      <c r="H21" s="2">
        <v>0</v>
      </c>
    </row>
    <row r="22" spans="1:8">
      <c r="A22" s="3" t="s">
        <v>58</v>
      </c>
      <c r="B22" s="2"/>
      <c r="C22" s="2"/>
      <c r="D22" s="2"/>
      <c r="E22" s="2"/>
      <c r="F22" s="2"/>
      <c r="G22" s="2">
        <f t="shared" si="0"/>
        <v>0</v>
      </c>
      <c r="H22" s="2">
        <v>0</v>
      </c>
    </row>
    <row r="23" spans="1:8">
      <c r="A23" s="3" t="s">
        <v>59</v>
      </c>
      <c r="B23" s="2"/>
      <c r="C23" s="2"/>
      <c r="D23" s="2"/>
      <c r="E23" s="2"/>
      <c r="F23" s="2"/>
      <c r="G23" s="2">
        <f t="shared" si="0"/>
        <v>0</v>
      </c>
      <c r="H23" s="2">
        <v>0</v>
      </c>
    </row>
    <row r="24" spans="1:8">
      <c r="A24" s="3" t="s">
        <v>61</v>
      </c>
      <c r="B24" s="2"/>
      <c r="C24" s="2"/>
      <c r="D24" s="2"/>
      <c r="E24" s="2"/>
      <c r="F24" s="2"/>
      <c r="G24" s="2">
        <f t="shared" si="0"/>
        <v>0</v>
      </c>
      <c r="H24" s="2">
        <v>0</v>
      </c>
    </row>
    <row r="25" spans="1:8">
      <c r="A25" s="3" t="s">
        <v>62</v>
      </c>
      <c r="B25" s="2"/>
      <c r="C25" s="2"/>
      <c r="D25" s="2"/>
      <c r="E25" s="2"/>
      <c r="F25" s="2"/>
      <c r="G25" s="2">
        <f t="shared" si="0"/>
        <v>0</v>
      </c>
      <c r="H25" s="2">
        <v>0</v>
      </c>
    </row>
    <row r="26" spans="1:8">
      <c r="A26" s="3" t="s">
        <v>63</v>
      </c>
      <c r="B26" s="2"/>
      <c r="C26" s="2"/>
      <c r="D26" s="2"/>
      <c r="E26" s="2"/>
      <c r="F26" s="2"/>
      <c r="G26" s="2">
        <f t="shared" si="0"/>
        <v>0</v>
      </c>
      <c r="H26" s="2">
        <v>0</v>
      </c>
    </row>
    <row r="27" spans="1:8">
      <c r="A27" s="5" t="s">
        <v>65</v>
      </c>
      <c r="B27" s="2"/>
      <c r="C27" s="2"/>
      <c r="D27" s="2"/>
      <c r="E27" s="2">
        <v>50</v>
      </c>
      <c r="F27" s="2"/>
      <c r="G27" s="2">
        <f t="shared" si="0"/>
        <v>50</v>
      </c>
      <c r="H27" s="2">
        <v>20</v>
      </c>
    </row>
    <row r="28" spans="1:8">
      <c r="A28" s="5" t="s">
        <v>66</v>
      </c>
      <c r="B28" s="2"/>
      <c r="C28" s="2"/>
      <c r="D28" s="2"/>
      <c r="E28" s="2"/>
      <c r="F28" s="2"/>
      <c r="G28" s="2">
        <f t="shared" si="0"/>
        <v>0</v>
      </c>
      <c r="H28" s="2">
        <v>0</v>
      </c>
    </row>
    <row r="29" spans="1:8">
      <c r="A29" s="5" t="s">
        <v>69</v>
      </c>
      <c r="B29" s="2"/>
      <c r="C29" s="2"/>
      <c r="D29" s="2"/>
      <c r="E29" s="2"/>
      <c r="F29" s="2"/>
      <c r="G29" s="2">
        <f t="shared" si="0"/>
        <v>0</v>
      </c>
      <c r="H29" s="2">
        <v>0</v>
      </c>
    </row>
    <row r="30" spans="1:8">
      <c r="A30" s="5" t="s">
        <v>71</v>
      </c>
      <c r="B30" s="2"/>
      <c r="C30" s="2"/>
      <c r="D30" s="2"/>
      <c r="E30" s="2"/>
      <c r="F30" s="2"/>
      <c r="G30" s="2">
        <f t="shared" si="0"/>
        <v>0</v>
      </c>
      <c r="H30" s="2">
        <v>0</v>
      </c>
    </row>
    <row r="31" spans="1:8">
      <c r="A31" s="5" t="s">
        <v>73</v>
      </c>
      <c r="B31" s="2"/>
      <c r="C31" s="2"/>
      <c r="D31" s="2"/>
      <c r="E31" s="2"/>
      <c r="F31" s="2"/>
      <c r="G31" s="2">
        <f t="shared" si="0"/>
        <v>0</v>
      </c>
      <c r="H31" s="2">
        <v>0</v>
      </c>
    </row>
  </sheetData>
  <phoneticPr fontId="3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33"/>
  <sheetViews>
    <sheetView workbookViewId="0">
      <selection activeCell="M25" sqref="M25"/>
    </sheetView>
  </sheetViews>
  <sheetFormatPr defaultColWidth="9" defaultRowHeight="13.5"/>
  <sheetData>
    <row r="1" spans="1:14" ht="27" customHeight="1">
      <c r="A1" s="205" t="s">
        <v>87</v>
      </c>
      <c r="B1" s="206"/>
      <c r="C1" s="206"/>
      <c r="D1" s="206"/>
      <c r="E1" s="206"/>
      <c r="F1" s="206"/>
      <c r="G1" s="206"/>
      <c r="H1" s="206"/>
      <c r="I1" s="206"/>
      <c r="J1" s="206"/>
      <c r="K1" s="206"/>
      <c r="L1" s="206"/>
      <c r="M1" s="206"/>
    </row>
    <row r="2" spans="1:14">
      <c r="A2" s="135" t="s">
        <v>1</v>
      </c>
      <c r="B2" s="135" t="s">
        <v>2</v>
      </c>
      <c r="C2" s="135" t="s">
        <v>88</v>
      </c>
      <c r="D2" s="135" t="s">
        <v>89</v>
      </c>
      <c r="E2" s="135" t="s">
        <v>90</v>
      </c>
      <c r="F2" s="135" t="s">
        <v>91</v>
      </c>
      <c r="G2" s="135" t="s">
        <v>92</v>
      </c>
      <c r="H2" s="135" t="s">
        <v>93</v>
      </c>
      <c r="I2" s="135" t="s">
        <v>94</v>
      </c>
      <c r="J2" s="135" t="s">
        <v>95</v>
      </c>
      <c r="K2" s="135" t="s">
        <v>96</v>
      </c>
      <c r="L2" s="135" t="s">
        <v>97</v>
      </c>
      <c r="M2" s="135" t="s">
        <v>98</v>
      </c>
      <c r="N2" s="135" t="s">
        <v>99</v>
      </c>
    </row>
    <row r="3" spans="1:14">
      <c r="A3" s="136">
        <v>1</v>
      </c>
      <c r="B3" s="136" t="s">
        <v>31</v>
      </c>
      <c r="C3" s="136" t="s">
        <v>100</v>
      </c>
      <c r="D3" s="137" t="s">
        <v>101</v>
      </c>
      <c r="E3" s="138">
        <v>264.11</v>
      </c>
      <c r="F3" s="138">
        <v>166.11</v>
      </c>
      <c r="G3" s="138"/>
      <c r="H3" s="138"/>
      <c r="I3" s="138">
        <v>75</v>
      </c>
      <c r="J3" s="138">
        <v>23</v>
      </c>
      <c r="K3" s="138"/>
      <c r="L3" s="138"/>
      <c r="M3" s="138"/>
      <c r="N3" s="138"/>
    </row>
    <row r="4" spans="1:14">
      <c r="A4" s="136">
        <v>2</v>
      </c>
      <c r="B4" s="136" t="s">
        <v>34</v>
      </c>
      <c r="C4" s="136" t="s">
        <v>102</v>
      </c>
      <c r="D4" s="137" t="s">
        <v>101</v>
      </c>
      <c r="E4" s="138">
        <v>100</v>
      </c>
      <c r="F4" s="138">
        <v>50</v>
      </c>
      <c r="G4" s="138"/>
      <c r="H4" s="138"/>
      <c r="I4" s="138">
        <v>50</v>
      </c>
      <c r="J4" s="138"/>
      <c r="K4" s="138"/>
      <c r="L4" s="138"/>
      <c r="M4" s="138"/>
      <c r="N4" s="138"/>
    </row>
    <row r="5" spans="1:14">
      <c r="A5" s="136">
        <v>3</v>
      </c>
      <c r="B5" s="136" t="s">
        <v>37</v>
      </c>
      <c r="C5" s="136" t="s">
        <v>103</v>
      </c>
      <c r="D5" s="137" t="s">
        <v>101</v>
      </c>
      <c r="E5" s="138">
        <v>845.6</v>
      </c>
      <c r="F5" s="138">
        <v>845.6</v>
      </c>
      <c r="G5" s="138"/>
      <c r="H5" s="138"/>
      <c r="I5" s="138"/>
      <c r="J5" s="138"/>
      <c r="K5" s="138"/>
      <c r="L5" s="138"/>
      <c r="M5" s="138"/>
      <c r="N5" s="138"/>
    </row>
    <row r="6" spans="1:14">
      <c r="A6" s="136">
        <v>4</v>
      </c>
      <c r="B6" s="136" t="s">
        <v>39</v>
      </c>
      <c r="C6" s="136" t="s">
        <v>104</v>
      </c>
      <c r="D6" s="137" t="s">
        <v>101</v>
      </c>
      <c r="E6" s="138">
        <v>286.02999999999997</v>
      </c>
      <c r="F6" s="138">
        <v>286.02999999999997</v>
      </c>
      <c r="G6" s="138"/>
      <c r="H6" s="138"/>
      <c r="I6" s="138"/>
      <c r="J6" s="138"/>
      <c r="K6" s="138"/>
      <c r="L6" s="138"/>
      <c r="M6" s="138"/>
      <c r="N6" s="138"/>
    </row>
    <row r="7" spans="1:14">
      <c r="A7" s="136">
        <v>5</v>
      </c>
      <c r="B7" s="136" t="s">
        <v>41</v>
      </c>
      <c r="C7" s="136" t="s">
        <v>105</v>
      </c>
      <c r="D7" s="137" t="s">
        <v>101</v>
      </c>
      <c r="E7" s="138">
        <v>1550</v>
      </c>
      <c r="F7" s="138">
        <v>1430</v>
      </c>
      <c r="G7" s="138"/>
      <c r="H7" s="138"/>
      <c r="I7" s="138">
        <v>120</v>
      </c>
      <c r="J7" s="138"/>
      <c r="K7" s="138"/>
      <c r="L7" s="138"/>
      <c r="M7" s="138"/>
      <c r="N7" s="138"/>
    </row>
    <row r="8" spans="1:14">
      <c r="A8" s="136">
        <v>6</v>
      </c>
      <c r="B8" s="136" t="s">
        <v>42</v>
      </c>
      <c r="C8" s="136" t="s">
        <v>106</v>
      </c>
      <c r="D8" s="137" t="s">
        <v>101</v>
      </c>
      <c r="E8" s="138">
        <v>52</v>
      </c>
      <c r="F8" s="138">
        <v>30</v>
      </c>
      <c r="G8" s="138"/>
      <c r="H8" s="138"/>
      <c r="I8" s="138"/>
      <c r="J8" s="138">
        <v>22</v>
      </c>
      <c r="K8" s="138"/>
      <c r="L8" s="138"/>
      <c r="M8" s="138"/>
      <c r="N8" s="138"/>
    </row>
    <row r="9" spans="1:14">
      <c r="A9" s="136">
        <v>7</v>
      </c>
      <c r="B9" s="136" t="s">
        <v>43</v>
      </c>
      <c r="C9" s="136" t="s">
        <v>107</v>
      </c>
      <c r="D9" s="137" t="s">
        <v>101</v>
      </c>
      <c r="E9" s="138">
        <v>324.97000000000003</v>
      </c>
      <c r="F9" s="138">
        <v>168.97</v>
      </c>
      <c r="G9" s="138"/>
      <c r="H9" s="138"/>
      <c r="I9" s="138">
        <v>156</v>
      </c>
      <c r="J9" s="138"/>
      <c r="K9" s="138"/>
      <c r="L9" s="138"/>
      <c r="M9" s="138"/>
      <c r="N9" s="138"/>
    </row>
    <row r="10" spans="1:14">
      <c r="A10" s="136">
        <v>8</v>
      </c>
      <c r="B10" s="136" t="s">
        <v>44</v>
      </c>
      <c r="C10" s="136" t="s">
        <v>108</v>
      </c>
      <c r="D10" s="137" t="s">
        <v>101</v>
      </c>
      <c r="E10" s="138">
        <v>80.67</v>
      </c>
      <c r="F10" s="138">
        <v>60.67</v>
      </c>
      <c r="G10" s="138"/>
      <c r="H10" s="138"/>
      <c r="I10" s="138">
        <v>20</v>
      </c>
      <c r="J10" s="138"/>
      <c r="K10" s="138"/>
      <c r="L10" s="138"/>
      <c r="M10" s="138"/>
      <c r="N10" s="138"/>
    </row>
    <row r="11" spans="1:14">
      <c r="A11" s="136">
        <v>9</v>
      </c>
      <c r="B11" s="136" t="s">
        <v>45</v>
      </c>
      <c r="C11" s="136" t="s">
        <v>109</v>
      </c>
      <c r="D11" s="137" t="s">
        <v>101</v>
      </c>
      <c r="E11" s="138"/>
      <c r="F11" s="138"/>
      <c r="G11" s="138"/>
      <c r="H11" s="138"/>
      <c r="I11" s="138"/>
      <c r="J11" s="138"/>
      <c r="K11" s="138"/>
      <c r="L11" s="138"/>
      <c r="M11" s="138"/>
      <c r="N11" s="138"/>
    </row>
    <row r="12" spans="1:14">
      <c r="A12" s="136">
        <v>10</v>
      </c>
      <c r="B12" s="136" t="s">
        <v>46</v>
      </c>
      <c r="C12" s="136" t="s">
        <v>110</v>
      </c>
      <c r="D12" s="137" t="s">
        <v>101</v>
      </c>
      <c r="E12" s="138">
        <v>15</v>
      </c>
      <c r="F12" s="138">
        <v>15</v>
      </c>
      <c r="G12" s="138"/>
      <c r="H12" s="138"/>
      <c r="I12" s="138"/>
      <c r="J12" s="138"/>
      <c r="K12" s="138"/>
      <c r="L12" s="138"/>
      <c r="M12" s="138"/>
      <c r="N12" s="138"/>
    </row>
    <row r="13" spans="1:14">
      <c r="A13" s="136">
        <v>11</v>
      </c>
      <c r="B13" s="136" t="s">
        <v>48</v>
      </c>
      <c r="C13" s="136" t="s">
        <v>111</v>
      </c>
      <c r="D13" s="137" t="s">
        <v>101</v>
      </c>
      <c r="E13" s="138">
        <v>56</v>
      </c>
      <c r="F13" s="138">
        <v>56</v>
      </c>
      <c r="G13" s="138"/>
      <c r="H13" s="138"/>
      <c r="I13" s="138"/>
      <c r="J13" s="138"/>
      <c r="K13" s="138"/>
      <c r="L13" s="138"/>
      <c r="M13" s="138"/>
      <c r="N13" s="138"/>
    </row>
    <row r="14" spans="1:14">
      <c r="A14" s="136">
        <v>12</v>
      </c>
      <c r="B14" s="136" t="s">
        <v>49</v>
      </c>
      <c r="C14" s="136" t="s">
        <v>112</v>
      </c>
      <c r="D14" s="137" t="s">
        <v>101</v>
      </c>
      <c r="E14" s="138">
        <v>25.67</v>
      </c>
      <c r="F14" s="138">
        <v>25.67</v>
      </c>
      <c r="G14" s="138"/>
      <c r="H14" s="138"/>
      <c r="I14" s="138"/>
      <c r="J14" s="138"/>
      <c r="K14" s="138"/>
      <c r="L14" s="138"/>
      <c r="M14" s="138"/>
      <c r="N14" s="138"/>
    </row>
    <row r="15" spans="1:14">
      <c r="A15" s="136">
        <v>13</v>
      </c>
      <c r="B15" s="136" t="s">
        <v>50</v>
      </c>
      <c r="C15" s="136" t="s">
        <v>113</v>
      </c>
      <c r="D15" s="137" t="s">
        <v>101</v>
      </c>
      <c r="E15" s="138"/>
      <c r="F15" s="138"/>
      <c r="G15" s="138"/>
      <c r="H15" s="138"/>
      <c r="I15" s="138"/>
      <c r="J15" s="138"/>
      <c r="K15" s="138"/>
      <c r="L15" s="138"/>
      <c r="M15" s="138"/>
      <c r="N15" s="138"/>
    </row>
    <row r="16" spans="1:14">
      <c r="A16" s="136">
        <v>14</v>
      </c>
      <c r="B16" s="136" t="s">
        <v>51</v>
      </c>
      <c r="C16" s="136" t="s">
        <v>114</v>
      </c>
      <c r="D16" s="137" t="s">
        <v>101</v>
      </c>
      <c r="E16" s="138">
        <v>60</v>
      </c>
      <c r="F16" s="138">
        <v>60</v>
      </c>
      <c r="G16" s="138"/>
      <c r="H16" s="138"/>
      <c r="I16" s="138"/>
      <c r="J16" s="138"/>
      <c r="K16" s="138"/>
      <c r="L16" s="138"/>
      <c r="M16" s="138"/>
      <c r="N16" s="138"/>
    </row>
    <row r="17" spans="1:14">
      <c r="A17" s="136">
        <v>15</v>
      </c>
      <c r="B17" s="136" t="s">
        <v>52</v>
      </c>
      <c r="C17" s="136" t="s">
        <v>115</v>
      </c>
      <c r="D17" s="137" t="s">
        <v>101</v>
      </c>
      <c r="E17" s="138">
        <v>16</v>
      </c>
      <c r="F17" s="138">
        <v>16</v>
      </c>
      <c r="G17" s="138"/>
      <c r="H17" s="138"/>
      <c r="I17" s="138"/>
      <c r="J17" s="138"/>
      <c r="K17" s="138"/>
      <c r="L17" s="138"/>
      <c r="M17" s="138"/>
      <c r="N17" s="138"/>
    </row>
    <row r="18" spans="1:14">
      <c r="A18" s="136">
        <v>16</v>
      </c>
      <c r="B18" s="136" t="s">
        <v>53</v>
      </c>
      <c r="C18" s="136" t="s">
        <v>116</v>
      </c>
      <c r="D18" s="137" t="s">
        <v>101</v>
      </c>
      <c r="E18" s="138">
        <v>76</v>
      </c>
      <c r="F18" s="138">
        <v>76</v>
      </c>
      <c r="G18" s="138"/>
      <c r="H18" s="138"/>
      <c r="I18" s="138"/>
      <c r="J18" s="138"/>
      <c r="K18" s="138"/>
      <c r="L18" s="138"/>
      <c r="M18" s="138"/>
      <c r="N18" s="138"/>
    </row>
    <row r="19" spans="1:14">
      <c r="A19" s="136">
        <v>17</v>
      </c>
      <c r="B19" s="136" t="s">
        <v>54</v>
      </c>
      <c r="C19" s="136" t="s">
        <v>117</v>
      </c>
      <c r="D19" s="137" t="s">
        <v>101</v>
      </c>
      <c r="E19" s="138">
        <v>114</v>
      </c>
      <c r="F19" s="138">
        <v>114</v>
      </c>
      <c r="G19" s="138"/>
      <c r="H19" s="138"/>
      <c r="I19" s="138"/>
      <c r="J19" s="138"/>
      <c r="K19" s="138"/>
      <c r="L19" s="138"/>
      <c r="M19" s="138"/>
      <c r="N19" s="138"/>
    </row>
    <row r="20" spans="1:14">
      <c r="A20" s="136">
        <v>18</v>
      </c>
      <c r="B20" s="136" t="s">
        <v>55</v>
      </c>
      <c r="C20" s="136" t="s">
        <v>118</v>
      </c>
      <c r="D20" s="137" t="s">
        <v>101</v>
      </c>
      <c r="E20" s="138">
        <v>76</v>
      </c>
      <c r="F20" s="138">
        <v>76</v>
      </c>
      <c r="G20" s="138"/>
      <c r="H20" s="138"/>
      <c r="I20" s="138"/>
      <c r="J20" s="138"/>
      <c r="K20" s="138"/>
      <c r="L20" s="138"/>
      <c r="M20" s="138"/>
      <c r="N20" s="138"/>
    </row>
    <row r="21" spans="1:14">
      <c r="A21" s="136">
        <v>19</v>
      </c>
      <c r="B21" s="136" t="s">
        <v>56</v>
      </c>
      <c r="C21" s="136" t="s">
        <v>119</v>
      </c>
      <c r="D21" s="137" t="s">
        <v>101</v>
      </c>
      <c r="E21" s="138"/>
      <c r="F21" s="138"/>
      <c r="G21" s="138"/>
      <c r="H21" s="138"/>
      <c r="I21" s="138"/>
      <c r="J21" s="138"/>
      <c r="K21" s="138"/>
      <c r="L21" s="138"/>
      <c r="M21" s="138"/>
      <c r="N21" s="138"/>
    </row>
    <row r="22" spans="1:14">
      <c r="A22" s="136">
        <v>20</v>
      </c>
      <c r="B22" s="136" t="s">
        <v>57</v>
      </c>
      <c r="C22" s="136" t="s">
        <v>120</v>
      </c>
      <c r="D22" s="137" t="s">
        <v>101</v>
      </c>
      <c r="E22" s="138">
        <v>202.5</v>
      </c>
      <c r="F22" s="138">
        <v>202.5</v>
      </c>
      <c r="G22" s="138"/>
      <c r="H22" s="138"/>
      <c r="I22" s="138"/>
      <c r="J22" s="138"/>
      <c r="K22" s="138"/>
      <c r="L22" s="138"/>
      <c r="M22" s="138"/>
      <c r="N22" s="138"/>
    </row>
    <row r="23" spans="1:14">
      <c r="A23" s="136">
        <v>21</v>
      </c>
      <c r="B23" s="136" t="s">
        <v>58</v>
      </c>
      <c r="C23" s="136" t="s">
        <v>121</v>
      </c>
      <c r="D23" s="137" t="s">
        <v>101</v>
      </c>
      <c r="E23" s="138"/>
      <c r="F23" s="138"/>
      <c r="G23" s="138"/>
      <c r="H23" s="138"/>
      <c r="I23" s="138"/>
      <c r="J23" s="138"/>
      <c r="K23" s="138"/>
      <c r="L23" s="138"/>
      <c r="M23" s="138"/>
      <c r="N23" s="138"/>
    </row>
    <row r="24" spans="1:14">
      <c r="A24" s="136">
        <v>22</v>
      </c>
      <c r="B24" s="136" t="s">
        <v>59</v>
      </c>
      <c r="C24" s="136" t="s">
        <v>122</v>
      </c>
      <c r="D24" s="137" t="s">
        <v>101</v>
      </c>
      <c r="E24" s="138"/>
      <c r="F24" s="138"/>
      <c r="G24" s="138"/>
      <c r="H24" s="138"/>
      <c r="I24" s="138"/>
      <c r="J24" s="138"/>
      <c r="K24" s="138"/>
      <c r="L24" s="138"/>
      <c r="M24" s="138"/>
      <c r="N24" s="138"/>
    </row>
    <row r="25" spans="1:14">
      <c r="A25" s="136">
        <v>23</v>
      </c>
      <c r="B25" s="136" t="s">
        <v>61</v>
      </c>
      <c r="C25" s="136" t="s">
        <v>123</v>
      </c>
      <c r="D25" s="137" t="s">
        <v>101</v>
      </c>
      <c r="E25" s="138">
        <v>21.25</v>
      </c>
      <c r="F25" s="138">
        <v>21.25</v>
      </c>
      <c r="G25" s="138"/>
      <c r="H25" s="138"/>
      <c r="I25" s="138"/>
      <c r="J25" s="138"/>
      <c r="K25" s="138"/>
      <c r="L25" s="138"/>
      <c r="M25" s="138"/>
      <c r="N25" s="138"/>
    </row>
    <row r="26" spans="1:14">
      <c r="A26" s="136">
        <v>24</v>
      </c>
      <c r="B26" s="136" t="s">
        <v>62</v>
      </c>
      <c r="C26" s="136" t="s">
        <v>124</v>
      </c>
      <c r="D26" s="137" t="s">
        <v>101</v>
      </c>
      <c r="E26" s="138"/>
      <c r="F26" s="138"/>
      <c r="G26" s="138"/>
      <c r="H26" s="138"/>
      <c r="I26" s="138"/>
      <c r="J26" s="138"/>
      <c r="K26" s="138"/>
      <c r="L26" s="138"/>
      <c r="M26" s="138"/>
      <c r="N26" s="138"/>
    </row>
    <row r="27" spans="1:14">
      <c r="A27" s="136">
        <v>25</v>
      </c>
      <c r="B27" s="136" t="s">
        <v>63</v>
      </c>
      <c r="C27" s="136" t="s">
        <v>125</v>
      </c>
      <c r="D27" s="137" t="s">
        <v>101</v>
      </c>
      <c r="E27" s="138"/>
      <c r="F27" s="138"/>
      <c r="G27" s="138"/>
      <c r="H27" s="138"/>
      <c r="I27" s="138"/>
      <c r="J27" s="138"/>
      <c r="K27" s="138"/>
      <c r="L27" s="138"/>
      <c r="M27" s="138"/>
      <c r="N27" s="138"/>
    </row>
    <row r="28" spans="1:14">
      <c r="A28" s="136">
        <v>26</v>
      </c>
      <c r="B28" s="136" t="s">
        <v>65</v>
      </c>
      <c r="C28" s="136" t="s">
        <v>126</v>
      </c>
      <c r="D28" s="137" t="s">
        <v>101</v>
      </c>
      <c r="E28" s="138">
        <v>113.33</v>
      </c>
      <c r="F28" s="138">
        <v>63.33</v>
      </c>
      <c r="G28" s="138"/>
      <c r="H28" s="138"/>
      <c r="I28" s="138">
        <v>50</v>
      </c>
      <c r="J28" s="138"/>
      <c r="K28" s="138"/>
      <c r="L28" s="138"/>
      <c r="M28" s="138"/>
      <c r="N28" s="138"/>
    </row>
    <row r="29" spans="1:14">
      <c r="A29" s="136">
        <v>27</v>
      </c>
      <c r="B29" s="136" t="s">
        <v>66</v>
      </c>
      <c r="C29" s="136" t="s">
        <v>127</v>
      </c>
      <c r="D29" s="137" t="s">
        <v>101</v>
      </c>
      <c r="E29" s="138">
        <v>38.67</v>
      </c>
      <c r="F29" s="138">
        <v>38.67</v>
      </c>
      <c r="G29" s="138"/>
      <c r="H29" s="138"/>
      <c r="I29" s="138"/>
      <c r="J29" s="138"/>
      <c r="K29" s="138"/>
      <c r="L29" s="138"/>
      <c r="M29" s="138"/>
      <c r="N29" s="138"/>
    </row>
    <row r="30" spans="1:14">
      <c r="A30" s="136">
        <v>28</v>
      </c>
      <c r="B30" s="136" t="s">
        <v>69</v>
      </c>
      <c r="C30" s="136" t="s">
        <v>128</v>
      </c>
      <c r="D30" s="137" t="s">
        <v>101</v>
      </c>
      <c r="E30" s="138">
        <v>25</v>
      </c>
      <c r="F30" s="138">
        <v>25</v>
      </c>
      <c r="G30" s="138"/>
      <c r="H30" s="138"/>
      <c r="I30" s="138"/>
      <c r="J30" s="138"/>
      <c r="K30" s="138"/>
      <c r="L30" s="138"/>
      <c r="M30" s="138"/>
      <c r="N30" s="138"/>
    </row>
    <row r="31" spans="1:14">
      <c r="A31" s="136">
        <v>29</v>
      </c>
      <c r="B31" s="136" t="s">
        <v>71</v>
      </c>
      <c r="C31" s="136" t="s">
        <v>129</v>
      </c>
      <c r="D31" s="137" t="s">
        <v>101</v>
      </c>
      <c r="E31" s="138">
        <v>120</v>
      </c>
      <c r="F31" s="138">
        <v>120</v>
      </c>
      <c r="G31" s="138"/>
      <c r="H31" s="138"/>
      <c r="I31" s="138"/>
      <c r="J31" s="138"/>
      <c r="K31" s="138"/>
      <c r="L31" s="138"/>
      <c r="M31" s="138"/>
      <c r="N31" s="138"/>
    </row>
    <row r="32" spans="1:14">
      <c r="A32" s="136">
        <v>30</v>
      </c>
      <c r="B32" s="136" t="s">
        <v>73</v>
      </c>
      <c r="C32" s="136" t="s">
        <v>130</v>
      </c>
      <c r="D32" s="137" t="s">
        <v>101</v>
      </c>
      <c r="E32" s="138"/>
      <c r="F32" s="138"/>
      <c r="G32" s="138"/>
      <c r="H32" s="138"/>
      <c r="I32" s="138"/>
      <c r="J32" s="138"/>
      <c r="K32" s="138"/>
      <c r="L32" s="138"/>
      <c r="M32" s="138"/>
      <c r="N32" s="138"/>
    </row>
    <row r="33" spans="1:14">
      <c r="A33" s="136" t="s">
        <v>15</v>
      </c>
      <c r="B33" s="136" t="s">
        <v>131</v>
      </c>
      <c r="C33" s="136" t="s">
        <v>131</v>
      </c>
      <c r="D33" s="137" t="s">
        <v>131</v>
      </c>
      <c r="E33" s="138">
        <v>4462.8</v>
      </c>
      <c r="F33" s="138">
        <v>3946.8</v>
      </c>
      <c r="G33" s="138"/>
      <c r="H33" s="138"/>
      <c r="I33" s="138">
        <v>471</v>
      </c>
      <c r="J33" s="138">
        <v>45</v>
      </c>
      <c r="K33" s="138"/>
      <c r="L33" s="138"/>
      <c r="M33" s="138"/>
      <c r="N33" s="138"/>
    </row>
  </sheetData>
  <sortState ref="A3:N32">
    <sortCondition ref="A3:A32"/>
  </sortState>
  <mergeCells count="1">
    <mergeCell ref="A1:M1"/>
  </mergeCells>
  <phoneticPr fontId="3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33"/>
  <sheetViews>
    <sheetView workbookViewId="0">
      <selection sqref="A1:J1"/>
    </sheetView>
  </sheetViews>
  <sheetFormatPr defaultColWidth="9" defaultRowHeight="13.5"/>
  <cols>
    <col min="1" max="1" width="4.5" customWidth="1"/>
  </cols>
  <sheetData>
    <row r="1" spans="1:11" ht="18.75">
      <c r="A1" s="207" t="s">
        <v>132</v>
      </c>
      <c r="B1" s="207"/>
      <c r="C1" s="207"/>
      <c r="D1" s="207"/>
      <c r="E1" s="207"/>
      <c r="F1" s="207"/>
      <c r="G1" s="207"/>
      <c r="H1" s="207"/>
      <c r="I1" s="207"/>
      <c r="J1" s="207"/>
      <c r="K1" s="58"/>
    </row>
    <row r="2" spans="1:11" ht="33.75">
      <c r="A2" s="46" t="s">
        <v>1</v>
      </c>
      <c r="B2" s="46" t="s">
        <v>2</v>
      </c>
      <c r="C2" s="126" t="s">
        <v>133</v>
      </c>
      <c r="D2" s="126" t="s">
        <v>134</v>
      </c>
      <c r="E2" s="126" t="s">
        <v>135</v>
      </c>
      <c r="F2" s="126" t="s">
        <v>136</v>
      </c>
      <c r="G2" s="126" t="s">
        <v>137</v>
      </c>
      <c r="H2" s="126" t="s">
        <v>138</v>
      </c>
      <c r="I2" s="126" t="s">
        <v>139</v>
      </c>
      <c r="J2" s="126" t="s">
        <v>140</v>
      </c>
      <c r="K2" s="126" t="s">
        <v>77</v>
      </c>
    </row>
    <row r="3" spans="1:11">
      <c r="A3" s="3">
        <v>1</v>
      </c>
      <c r="B3" s="3" t="s">
        <v>31</v>
      </c>
      <c r="C3" s="127"/>
      <c r="D3" s="128"/>
      <c r="E3" s="128"/>
      <c r="F3" s="128">
        <v>40</v>
      </c>
      <c r="G3" s="128"/>
      <c r="H3" s="128"/>
      <c r="I3" s="128"/>
      <c r="J3" s="128"/>
      <c r="K3" s="3">
        <v>40</v>
      </c>
    </row>
    <row r="4" spans="1:11">
      <c r="A4" s="3">
        <v>2</v>
      </c>
      <c r="B4" s="3" t="s">
        <v>34</v>
      </c>
      <c r="C4" s="3"/>
      <c r="D4" s="3"/>
      <c r="E4" s="3"/>
      <c r="F4" s="3"/>
      <c r="G4" s="3"/>
      <c r="H4" s="3"/>
      <c r="I4" s="3"/>
      <c r="J4" s="3"/>
      <c r="K4" s="3"/>
    </row>
    <row r="5" spans="1:11">
      <c r="A5" s="3">
        <v>3</v>
      </c>
      <c r="B5" s="3" t="s">
        <v>37</v>
      </c>
      <c r="C5" s="129"/>
      <c r="D5" s="129"/>
      <c r="E5" s="129"/>
      <c r="F5" s="129">
        <v>200</v>
      </c>
      <c r="G5" s="129">
        <v>190</v>
      </c>
      <c r="H5" s="130"/>
      <c r="I5" s="129"/>
      <c r="J5" s="129"/>
      <c r="K5" s="3">
        <v>390</v>
      </c>
    </row>
    <row r="6" spans="1:11">
      <c r="A6" s="3">
        <v>4</v>
      </c>
      <c r="B6" s="3" t="s">
        <v>39</v>
      </c>
      <c r="C6" s="131"/>
      <c r="D6" s="128"/>
      <c r="E6" s="128"/>
      <c r="F6" s="128"/>
      <c r="G6" s="2"/>
      <c r="H6" s="2"/>
      <c r="I6" s="128"/>
      <c r="J6" s="128"/>
      <c r="K6" s="3"/>
    </row>
    <row r="7" spans="1:11">
      <c r="A7" s="3">
        <v>5</v>
      </c>
      <c r="B7" s="3" t="s">
        <v>86</v>
      </c>
      <c r="C7" s="2"/>
      <c r="D7" s="2"/>
      <c r="E7" s="2"/>
      <c r="F7" s="2"/>
      <c r="G7" s="128"/>
      <c r="H7" s="128"/>
      <c r="I7" s="128"/>
      <c r="J7" s="128"/>
      <c r="K7" s="3"/>
    </row>
    <row r="8" spans="1:11">
      <c r="A8" s="3">
        <v>6</v>
      </c>
      <c r="B8" s="3" t="s">
        <v>58</v>
      </c>
      <c r="C8" s="3"/>
      <c r="D8" s="3"/>
      <c r="E8" s="3"/>
      <c r="F8" s="3"/>
      <c r="G8" s="3"/>
      <c r="H8" s="3"/>
      <c r="I8" s="3"/>
      <c r="J8" s="3"/>
      <c r="K8" s="3"/>
    </row>
    <row r="9" spans="1:11">
      <c r="A9" s="3">
        <v>7</v>
      </c>
      <c r="B9" s="3" t="s">
        <v>62</v>
      </c>
      <c r="C9" s="3"/>
      <c r="D9" s="3"/>
      <c r="E9" s="3"/>
      <c r="F9" s="3"/>
      <c r="G9" s="3"/>
      <c r="H9" s="3"/>
      <c r="I9" s="3"/>
      <c r="J9" s="3"/>
      <c r="K9" s="3"/>
    </row>
    <row r="10" spans="1:11">
      <c r="A10" s="3">
        <v>8</v>
      </c>
      <c r="B10" s="3" t="s">
        <v>63</v>
      </c>
      <c r="C10" s="3"/>
      <c r="D10" s="3"/>
      <c r="E10" s="3"/>
      <c r="F10" s="3"/>
      <c r="G10" s="3"/>
      <c r="H10" s="3"/>
      <c r="I10" s="3"/>
      <c r="J10" s="3"/>
      <c r="K10" s="3"/>
    </row>
    <row r="11" spans="1:11">
      <c r="A11" s="3">
        <v>9</v>
      </c>
      <c r="B11" s="3" t="s">
        <v>59</v>
      </c>
      <c r="C11" s="3"/>
      <c r="D11" s="3"/>
      <c r="E11" s="3"/>
      <c r="F11" s="3"/>
      <c r="G11" s="3"/>
      <c r="H11" s="3"/>
      <c r="I11" s="3"/>
      <c r="J11" s="3"/>
      <c r="K11" s="3"/>
    </row>
    <row r="12" spans="1:11">
      <c r="A12" s="3">
        <v>10</v>
      </c>
      <c r="B12" s="3" t="s">
        <v>41</v>
      </c>
      <c r="C12" s="127"/>
      <c r="D12" s="128"/>
      <c r="E12" s="128">
        <v>100</v>
      </c>
      <c r="F12" s="128">
        <v>100</v>
      </c>
      <c r="G12" s="128"/>
      <c r="H12" s="128"/>
      <c r="I12" s="3"/>
      <c r="J12" s="3"/>
      <c r="K12" s="3">
        <v>200</v>
      </c>
    </row>
    <row r="13" spans="1:11">
      <c r="A13" s="3">
        <v>11</v>
      </c>
      <c r="B13" s="3" t="s">
        <v>45</v>
      </c>
      <c r="C13" s="3"/>
      <c r="D13" s="3"/>
      <c r="E13" s="3"/>
      <c r="F13" s="3">
        <v>20</v>
      </c>
      <c r="G13" s="3"/>
      <c r="H13" s="3"/>
      <c r="I13" s="3"/>
      <c r="J13" s="3"/>
      <c r="K13" s="3">
        <v>20</v>
      </c>
    </row>
    <row r="14" spans="1:11">
      <c r="A14" s="3">
        <v>12</v>
      </c>
      <c r="B14" s="3" t="s">
        <v>44</v>
      </c>
      <c r="C14" s="3"/>
      <c r="D14" s="3"/>
      <c r="E14" s="3"/>
      <c r="F14" s="3"/>
      <c r="G14" s="3">
        <v>15</v>
      </c>
      <c r="H14" s="3"/>
      <c r="I14" s="3"/>
      <c r="J14" s="3"/>
      <c r="K14" s="3">
        <v>15</v>
      </c>
    </row>
    <row r="15" spans="1:11">
      <c r="A15" s="3">
        <v>13</v>
      </c>
      <c r="B15" s="3" t="s">
        <v>43</v>
      </c>
      <c r="C15" s="132"/>
      <c r="D15" s="128"/>
      <c r="E15" s="133"/>
      <c r="F15" s="134"/>
      <c r="G15" s="128"/>
      <c r="H15" s="128"/>
      <c r="I15" s="128">
        <v>50</v>
      </c>
      <c r="J15" s="134"/>
      <c r="K15" s="3">
        <v>50</v>
      </c>
    </row>
    <row r="16" spans="1:11">
      <c r="A16" s="3">
        <v>14</v>
      </c>
      <c r="B16" s="3" t="s">
        <v>46</v>
      </c>
      <c r="C16" s="131"/>
      <c r="D16" s="128"/>
      <c r="E16" s="133"/>
      <c r="F16" s="134"/>
      <c r="G16" s="128"/>
      <c r="H16" s="128"/>
      <c r="I16" s="134"/>
      <c r="J16" s="134"/>
      <c r="K16" s="3"/>
    </row>
    <row r="17" spans="1:11">
      <c r="A17" s="3">
        <v>15</v>
      </c>
      <c r="B17" s="3" t="s">
        <v>48</v>
      </c>
      <c r="C17" s="130"/>
      <c r="D17" s="129"/>
      <c r="E17" s="129"/>
      <c r="F17" s="3">
        <v>40</v>
      </c>
      <c r="G17" s="129"/>
      <c r="H17" s="129"/>
      <c r="I17" s="129"/>
      <c r="J17" s="129"/>
      <c r="K17" s="3">
        <v>40</v>
      </c>
    </row>
    <row r="18" spans="1:11">
      <c r="A18" s="3">
        <v>16</v>
      </c>
      <c r="B18" s="3" t="s">
        <v>82</v>
      </c>
      <c r="C18" s="3"/>
      <c r="D18" s="3"/>
      <c r="E18" s="3"/>
      <c r="F18" s="58"/>
      <c r="G18" s="3"/>
      <c r="H18" s="3"/>
      <c r="I18" s="3"/>
      <c r="J18" s="3"/>
      <c r="K18" s="2"/>
    </row>
    <row r="19" spans="1:11">
      <c r="A19" s="3">
        <v>17</v>
      </c>
      <c r="B19" s="3" t="s">
        <v>85</v>
      </c>
      <c r="C19" s="132"/>
      <c r="D19" s="128"/>
      <c r="E19" s="133"/>
      <c r="F19" s="134"/>
      <c r="G19" s="128"/>
      <c r="H19" s="128"/>
      <c r="I19" s="134"/>
      <c r="J19" s="134"/>
      <c r="K19" s="3"/>
    </row>
    <row r="20" spans="1:11">
      <c r="A20" s="3">
        <v>18</v>
      </c>
      <c r="B20" s="3" t="s">
        <v>50</v>
      </c>
      <c r="C20" s="3"/>
      <c r="D20" s="3"/>
      <c r="E20" s="3"/>
      <c r="F20" s="3"/>
      <c r="G20" s="3"/>
      <c r="H20" s="3"/>
      <c r="I20" s="3"/>
      <c r="J20" s="3"/>
      <c r="K20" s="3"/>
    </row>
    <row r="21" spans="1:11">
      <c r="A21" s="3">
        <v>19</v>
      </c>
      <c r="B21" s="3" t="s">
        <v>83</v>
      </c>
      <c r="C21" s="131"/>
      <c r="D21" s="128"/>
      <c r="E21" s="133"/>
      <c r="F21" s="134"/>
      <c r="G21" s="128">
        <v>15</v>
      </c>
      <c r="H21" s="128"/>
      <c r="I21" s="134"/>
      <c r="J21" s="134"/>
      <c r="K21" s="3">
        <v>15</v>
      </c>
    </row>
    <row r="22" spans="1:11">
      <c r="A22" s="3">
        <v>20</v>
      </c>
      <c r="B22" s="3" t="s">
        <v>52</v>
      </c>
      <c r="C22" s="3"/>
      <c r="D22" s="3"/>
      <c r="E22" s="3"/>
      <c r="F22" s="3"/>
      <c r="G22" s="3"/>
      <c r="H22" s="3"/>
      <c r="I22" s="3"/>
      <c r="J22" s="3"/>
      <c r="K22" s="3"/>
    </row>
    <row r="23" spans="1:11">
      <c r="A23" s="3">
        <v>21</v>
      </c>
      <c r="B23" s="3" t="s">
        <v>57</v>
      </c>
      <c r="C23" s="131"/>
      <c r="D23" s="128"/>
      <c r="E23" s="133"/>
      <c r="F23" s="134"/>
      <c r="G23" s="128">
        <v>15</v>
      </c>
      <c r="H23" s="128"/>
      <c r="I23" s="134"/>
      <c r="J23" s="134"/>
      <c r="K23" s="3">
        <v>15</v>
      </c>
    </row>
    <row r="24" spans="1:11">
      <c r="A24" s="3">
        <v>22</v>
      </c>
      <c r="B24" s="3" t="s">
        <v>84</v>
      </c>
      <c r="C24" s="3"/>
      <c r="D24" s="3"/>
      <c r="E24" s="3"/>
      <c r="F24" s="3"/>
      <c r="G24" s="3">
        <v>30</v>
      </c>
      <c r="H24" s="3"/>
      <c r="I24" s="3"/>
      <c r="J24" s="3"/>
      <c r="K24" s="3">
        <v>30</v>
      </c>
    </row>
    <row r="25" spans="1:11">
      <c r="A25" s="3">
        <v>23</v>
      </c>
      <c r="B25" s="3" t="s">
        <v>53</v>
      </c>
      <c r="C25" s="3"/>
      <c r="D25" s="3"/>
      <c r="E25" s="3"/>
      <c r="F25" s="3"/>
      <c r="G25" s="3">
        <v>15</v>
      </c>
      <c r="H25" s="3"/>
      <c r="I25" s="3"/>
      <c r="J25" s="3"/>
      <c r="K25" s="3">
        <v>15</v>
      </c>
    </row>
    <row r="26" spans="1:11">
      <c r="A26" s="3">
        <v>24</v>
      </c>
      <c r="B26" s="3" t="s">
        <v>73</v>
      </c>
      <c r="C26" s="3"/>
      <c r="D26" s="3"/>
      <c r="E26" s="3"/>
      <c r="F26" s="3"/>
      <c r="G26" s="3"/>
      <c r="H26" s="3"/>
      <c r="I26" s="3"/>
      <c r="J26" s="3"/>
      <c r="K26" s="3"/>
    </row>
    <row r="27" spans="1:11">
      <c r="A27" s="3">
        <v>25</v>
      </c>
      <c r="B27" s="3" t="s">
        <v>56</v>
      </c>
      <c r="C27" s="3"/>
      <c r="D27" s="3"/>
      <c r="E27" s="3"/>
      <c r="F27" s="3"/>
      <c r="G27" s="3"/>
      <c r="H27" s="3"/>
      <c r="I27" s="3"/>
      <c r="J27" s="3"/>
      <c r="K27" s="3"/>
    </row>
    <row r="28" spans="1:11">
      <c r="A28" s="3">
        <v>26</v>
      </c>
      <c r="B28" s="3" t="s">
        <v>69</v>
      </c>
      <c r="C28" s="3"/>
      <c r="D28" s="3"/>
      <c r="E28" s="3"/>
      <c r="F28" s="3"/>
      <c r="G28" s="3"/>
      <c r="H28" s="3"/>
      <c r="I28" s="3"/>
      <c r="J28" s="3"/>
      <c r="K28" s="3"/>
    </row>
    <row r="29" spans="1:11">
      <c r="A29" s="3">
        <v>27</v>
      </c>
      <c r="B29" s="3" t="s">
        <v>66</v>
      </c>
      <c r="C29" s="3"/>
      <c r="D29" s="3"/>
      <c r="E29" s="3"/>
      <c r="F29" s="3"/>
      <c r="G29" s="3"/>
      <c r="H29" s="3"/>
      <c r="I29" s="3"/>
      <c r="J29" s="3"/>
      <c r="K29" s="3"/>
    </row>
    <row r="30" spans="1:11">
      <c r="A30" s="3">
        <v>28</v>
      </c>
      <c r="B30" s="3" t="s">
        <v>42</v>
      </c>
      <c r="C30" s="3"/>
      <c r="D30" s="3"/>
      <c r="E30" s="3"/>
      <c r="F30" s="3"/>
      <c r="G30" s="3"/>
      <c r="H30" s="3"/>
      <c r="I30" s="3"/>
      <c r="J30" s="3"/>
      <c r="K30" s="3"/>
    </row>
    <row r="31" spans="1:11">
      <c r="A31" s="3">
        <v>29</v>
      </c>
      <c r="B31" s="3" t="s">
        <v>65</v>
      </c>
      <c r="C31" s="131"/>
      <c r="D31" s="133"/>
      <c r="E31" s="128"/>
      <c r="F31" s="128">
        <v>90</v>
      </c>
      <c r="G31" s="128"/>
      <c r="H31" s="128"/>
      <c r="I31" s="128"/>
      <c r="J31" s="128"/>
      <c r="K31" s="3">
        <v>90</v>
      </c>
    </row>
    <row r="32" spans="1:11">
      <c r="A32" s="3">
        <v>30</v>
      </c>
      <c r="B32" s="3" t="s">
        <v>71</v>
      </c>
      <c r="C32" s="131"/>
      <c r="D32" s="133"/>
      <c r="E32" s="128"/>
      <c r="F32" s="128">
        <v>10</v>
      </c>
      <c r="G32" s="128"/>
      <c r="H32" s="128"/>
      <c r="I32" s="128"/>
      <c r="J32" s="128"/>
      <c r="K32" s="3">
        <v>10</v>
      </c>
    </row>
    <row r="33" spans="1:11">
      <c r="A33" s="208" t="s">
        <v>15</v>
      </c>
      <c r="B33" s="209"/>
      <c r="C33" s="3"/>
      <c r="D33" s="3"/>
      <c r="E33" s="3">
        <v>100</v>
      </c>
      <c r="F33" s="3">
        <v>500</v>
      </c>
      <c r="G33" s="3">
        <v>280</v>
      </c>
      <c r="H33" s="3"/>
      <c r="I33" s="3">
        <v>50</v>
      </c>
      <c r="J33" s="3"/>
      <c r="K33" s="3">
        <v>930</v>
      </c>
    </row>
  </sheetData>
  <mergeCells count="2">
    <mergeCell ref="A1:J1"/>
    <mergeCell ref="A33:B33"/>
  </mergeCells>
  <phoneticPr fontId="30" type="noConversion"/>
  <conditionalFormatting sqref="C5:C10">
    <cfRule type="duplicateValues" dxfId="5" priority="6" stopIfTrue="1"/>
    <cfRule type="duplicateValues" dxfId="4" priority="3" stopIfTrue="1"/>
  </conditionalFormatting>
  <conditionalFormatting sqref="C11:C17">
    <cfRule type="duplicateValues" dxfId="3" priority="5" stopIfTrue="1"/>
    <cfRule type="duplicateValues" dxfId="2" priority="2" stopIfTrue="1"/>
  </conditionalFormatting>
  <conditionalFormatting sqref="D3:D10">
    <cfRule type="duplicateValues" dxfId="1" priority="4" stopIfTrue="1"/>
    <cfRule type="duplicateValues" dxfId="0" priority="1" stopIfTrue="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28"/>
  <sheetViews>
    <sheetView workbookViewId="0">
      <selection sqref="A1:I28"/>
    </sheetView>
  </sheetViews>
  <sheetFormatPr defaultColWidth="9" defaultRowHeight="13.5"/>
  <cols>
    <col min="1" max="1" width="5.125" customWidth="1"/>
    <col min="2" max="2" width="20.75" customWidth="1"/>
    <col min="3" max="3" width="19.375" customWidth="1"/>
    <col min="8" max="8" width="9" style="52"/>
  </cols>
  <sheetData>
    <row r="1" spans="1:9" ht="14.25">
      <c r="A1" s="46" t="s">
        <v>1</v>
      </c>
      <c r="B1" s="46" t="s">
        <v>141</v>
      </c>
      <c r="C1" s="46" t="s">
        <v>142</v>
      </c>
      <c r="D1" s="46" t="s">
        <v>143</v>
      </c>
      <c r="E1" s="46" t="s">
        <v>144</v>
      </c>
      <c r="F1" s="46" t="s">
        <v>145</v>
      </c>
      <c r="G1" s="46" t="s">
        <v>146</v>
      </c>
      <c r="H1" s="117" t="s">
        <v>30</v>
      </c>
      <c r="I1" s="124" t="s">
        <v>147</v>
      </c>
    </row>
    <row r="2" spans="1:9">
      <c r="A2" s="6">
        <v>15</v>
      </c>
      <c r="B2" s="6" t="s">
        <v>148</v>
      </c>
      <c r="C2" s="6" t="s">
        <v>149</v>
      </c>
      <c r="D2" s="6" t="s">
        <v>52</v>
      </c>
      <c r="E2" s="6" t="s">
        <v>150</v>
      </c>
      <c r="F2" s="6" t="s">
        <v>151</v>
      </c>
      <c r="G2" s="6">
        <v>2021.11</v>
      </c>
      <c r="H2" s="3">
        <v>5</v>
      </c>
      <c r="I2" s="54"/>
    </row>
    <row r="3" spans="1:9" ht="24">
      <c r="A3" s="6">
        <v>2</v>
      </c>
      <c r="B3" s="118" t="s">
        <v>152</v>
      </c>
      <c r="C3" s="6" t="s">
        <v>153</v>
      </c>
      <c r="D3" s="6" t="s">
        <v>51</v>
      </c>
      <c r="E3" s="6" t="s">
        <v>150</v>
      </c>
      <c r="F3" s="6" t="s">
        <v>151</v>
      </c>
      <c r="G3" s="6">
        <v>2021.4</v>
      </c>
      <c r="H3" s="3">
        <v>5</v>
      </c>
      <c r="I3" s="54"/>
    </row>
    <row r="4" spans="1:9" ht="21">
      <c r="A4" s="6">
        <v>11</v>
      </c>
      <c r="B4" s="119" t="s">
        <v>154</v>
      </c>
      <c r="C4" s="6" t="s">
        <v>155</v>
      </c>
      <c r="D4" s="6" t="s">
        <v>57</v>
      </c>
      <c r="E4" s="6" t="s">
        <v>150</v>
      </c>
      <c r="F4" s="6" t="s">
        <v>151</v>
      </c>
      <c r="G4" s="6">
        <v>2021.9</v>
      </c>
      <c r="H4" s="3">
        <v>5</v>
      </c>
      <c r="I4" s="54"/>
    </row>
    <row r="5" spans="1:9" ht="22.5">
      <c r="A5" s="6">
        <v>18</v>
      </c>
      <c r="B5" s="6" t="s">
        <v>156</v>
      </c>
      <c r="C5" s="6" t="s">
        <v>155</v>
      </c>
      <c r="D5" s="6" t="s">
        <v>57</v>
      </c>
      <c r="E5" s="6" t="s">
        <v>150</v>
      </c>
      <c r="F5" s="6" t="s">
        <v>151</v>
      </c>
      <c r="G5" s="6">
        <v>2021.11</v>
      </c>
      <c r="H5" s="3"/>
      <c r="I5" s="54"/>
    </row>
    <row r="6" spans="1:9" ht="21">
      <c r="A6" s="6">
        <v>20</v>
      </c>
      <c r="B6" s="120" t="s">
        <v>157</v>
      </c>
      <c r="C6" s="119" t="s">
        <v>158</v>
      </c>
      <c r="D6" s="119" t="s">
        <v>57</v>
      </c>
      <c r="E6" s="6" t="s">
        <v>150</v>
      </c>
      <c r="F6" s="6" t="s">
        <v>159</v>
      </c>
      <c r="G6" s="6">
        <v>2021.12</v>
      </c>
      <c r="H6" s="3"/>
      <c r="I6" s="54"/>
    </row>
    <row r="7" spans="1:9" ht="24">
      <c r="A7" s="6">
        <v>1</v>
      </c>
      <c r="B7" s="118" t="s">
        <v>152</v>
      </c>
      <c r="C7" s="6" t="s">
        <v>160</v>
      </c>
      <c r="D7" s="6" t="s">
        <v>44</v>
      </c>
      <c r="E7" s="6" t="s">
        <v>150</v>
      </c>
      <c r="F7" s="6" t="s">
        <v>151</v>
      </c>
      <c r="G7" s="6">
        <v>2021.4</v>
      </c>
      <c r="H7" s="3">
        <v>5</v>
      </c>
      <c r="I7" s="54"/>
    </row>
    <row r="8" spans="1:9" ht="22.5">
      <c r="A8" s="6">
        <v>6</v>
      </c>
      <c r="B8" s="6" t="s">
        <v>161</v>
      </c>
      <c r="C8" s="6" t="s">
        <v>162</v>
      </c>
      <c r="D8" s="6" t="s">
        <v>44</v>
      </c>
      <c r="E8" s="6" t="s">
        <v>150</v>
      </c>
      <c r="F8" s="6" t="s">
        <v>151</v>
      </c>
      <c r="G8" s="6">
        <v>2021.7</v>
      </c>
      <c r="H8" s="3"/>
      <c r="I8" s="54"/>
    </row>
    <row r="9" spans="1:9" ht="21">
      <c r="A9" s="6">
        <v>22</v>
      </c>
      <c r="B9" s="120" t="s">
        <v>157</v>
      </c>
      <c r="C9" s="119" t="s">
        <v>163</v>
      </c>
      <c r="D9" s="6" t="s">
        <v>44</v>
      </c>
      <c r="E9" s="6" t="s">
        <v>150</v>
      </c>
      <c r="F9" s="6" t="s">
        <v>159</v>
      </c>
      <c r="G9" s="6">
        <v>2021.12</v>
      </c>
      <c r="H9" s="3"/>
      <c r="I9" s="54"/>
    </row>
    <row r="10" spans="1:9" ht="22.5">
      <c r="A10" s="6">
        <v>24</v>
      </c>
      <c r="B10" s="6" t="s">
        <v>164</v>
      </c>
      <c r="C10" s="6" t="s">
        <v>160</v>
      </c>
      <c r="D10" s="6" t="s">
        <v>44</v>
      </c>
      <c r="E10" s="6" t="s">
        <v>150</v>
      </c>
      <c r="F10" s="6" t="s">
        <v>151</v>
      </c>
      <c r="G10" s="6">
        <v>2021.12</v>
      </c>
      <c r="H10" s="3"/>
      <c r="I10" s="54"/>
    </row>
    <row r="11" spans="1:9" ht="22.5">
      <c r="A11" s="6">
        <v>10</v>
      </c>
      <c r="B11" s="6" t="s">
        <v>165</v>
      </c>
      <c r="C11" s="6" t="s">
        <v>166</v>
      </c>
      <c r="D11" s="6" t="s">
        <v>167</v>
      </c>
      <c r="E11" s="6" t="s">
        <v>150</v>
      </c>
      <c r="F11" s="6" t="s">
        <v>151</v>
      </c>
      <c r="G11" s="6">
        <v>2021.5</v>
      </c>
      <c r="H11" s="3"/>
      <c r="I11" s="54"/>
    </row>
    <row r="12" spans="1:9" ht="21">
      <c r="A12" s="6">
        <v>12</v>
      </c>
      <c r="B12" s="119" t="s">
        <v>154</v>
      </c>
      <c r="C12" s="6" t="s">
        <v>168</v>
      </c>
      <c r="D12" s="6" t="s">
        <v>69</v>
      </c>
      <c r="E12" s="6" t="s">
        <v>150</v>
      </c>
      <c r="F12" s="6" t="s">
        <v>151</v>
      </c>
      <c r="G12" s="6">
        <v>2021.9</v>
      </c>
      <c r="H12" s="3"/>
      <c r="I12" s="54"/>
    </row>
    <row r="13" spans="1:9" ht="22.5">
      <c r="A13" s="6">
        <v>27</v>
      </c>
      <c r="B13" s="6" t="s">
        <v>164</v>
      </c>
      <c r="C13" s="6" t="s">
        <v>169</v>
      </c>
      <c r="D13" s="6" t="s">
        <v>69</v>
      </c>
      <c r="E13" s="6" t="s">
        <v>150</v>
      </c>
      <c r="F13" s="6" t="s">
        <v>151</v>
      </c>
      <c r="G13" s="6">
        <v>2021.12</v>
      </c>
      <c r="H13" s="3"/>
      <c r="I13" s="2"/>
    </row>
    <row r="14" spans="1:9" ht="22.5">
      <c r="A14" s="6">
        <v>4</v>
      </c>
      <c r="B14" s="6" t="s">
        <v>170</v>
      </c>
      <c r="C14" s="6" t="s">
        <v>171</v>
      </c>
      <c r="D14" s="6" t="s">
        <v>56</v>
      </c>
      <c r="E14" s="6" t="s">
        <v>150</v>
      </c>
      <c r="F14" s="6" t="s">
        <v>151</v>
      </c>
      <c r="G14" s="6">
        <v>2021.4</v>
      </c>
      <c r="H14" s="3">
        <v>5</v>
      </c>
      <c r="I14" s="54"/>
    </row>
    <row r="15" spans="1:9" ht="22.5">
      <c r="A15" s="6">
        <v>9</v>
      </c>
      <c r="B15" s="6" t="s">
        <v>172</v>
      </c>
      <c r="C15" s="6" t="s">
        <v>173</v>
      </c>
      <c r="D15" s="6" t="s">
        <v>56</v>
      </c>
      <c r="E15" s="6" t="s">
        <v>150</v>
      </c>
      <c r="F15" s="6" t="s">
        <v>151</v>
      </c>
      <c r="G15" s="6">
        <v>2021.5</v>
      </c>
      <c r="H15" s="3"/>
      <c r="I15" s="54"/>
    </row>
    <row r="16" spans="1:9">
      <c r="A16" s="6">
        <v>5</v>
      </c>
      <c r="B16" s="121" t="s">
        <v>174</v>
      </c>
      <c r="C16" s="6" t="s">
        <v>175</v>
      </c>
      <c r="D16" s="6" t="s">
        <v>41</v>
      </c>
      <c r="E16" s="6" t="s">
        <v>176</v>
      </c>
      <c r="F16" s="6" t="s">
        <v>151</v>
      </c>
      <c r="G16" s="6">
        <v>2021.4</v>
      </c>
      <c r="H16" s="3">
        <v>15</v>
      </c>
      <c r="I16" s="54"/>
    </row>
    <row r="17" spans="1:9" ht="22.5">
      <c r="A17" s="6">
        <v>26</v>
      </c>
      <c r="B17" s="6" t="s">
        <v>164</v>
      </c>
      <c r="C17" s="6" t="s">
        <v>177</v>
      </c>
      <c r="D17" s="6" t="s">
        <v>54</v>
      </c>
      <c r="E17" s="6" t="s">
        <v>150</v>
      </c>
      <c r="F17" s="6" t="s">
        <v>151</v>
      </c>
      <c r="G17" s="6">
        <v>2021.12</v>
      </c>
      <c r="H17" s="122">
        <v>5</v>
      </c>
      <c r="I17" s="125"/>
    </row>
    <row r="18" spans="1:9" ht="21">
      <c r="A18" s="6">
        <v>19</v>
      </c>
      <c r="B18" s="120" t="s">
        <v>157</v>
      </c>
      <c r="C18" s="121" t="s">
        <v>178</v>
      </c>
      <c r="D18" s="121" t="s">
        <v>34</v>
      </c>
      <c r="E18" s="6" t="s">
        <v>150</v>
      </c>
      <c r="F18" s="6" t="s">
        <v>159</v>
      </c>
      <c r="G18" s="6">
        <v>2021.12</v>
      </c>
      <c r="H18" s="3"/>
      <c r="I18" s="54"/>
    </row>
    <row r="19" spans="1:9" ht="22.5">
      <c r="A19" s="6">
        <v>3</v>
      </c>
      <c r="B19" s="6" t="s">
        <v>170</v>
      </c>
      <c r="C19" s="6" t="s">
        <v>179</v>
      </c>
      <c r="D19" s="6" t="s">
        <v>43</v>
      </c>
      <c r="E19" s="6" t="s">
        <v>150</v>
      </c>
      <c r="F19" s="6" t="s">
        <v>151</v>
      </c>
      <c r="G19" s="6">
        <v>2021.4</v>
      </c>
      <c r="H19" s="3">
        <v>5</v>
      </c>
      <c r="I19" s="54"/>
    </row>
    <row r="20" spans="1:9" ht="21">
      <c r="A20" s="6">
        <v>21</v>
      </c>
      <c r="B20" s="120" t="s">
        <v>157</v>
      </c>
      <c r="C20" s="119" t="s">
        <v>180</v>
      </c>
      <c r="D20" s="6" t="s">
        <v>49</v>
      </c>
      <c r="E20" s="6" t="s">
        <v>150</v>
      </c>
      <c r="F20" s="6" t="s">
        <v>159</v>
      </c>
      <c r="G20" s="6">
        <v>2021.12</v>
      </c>
      <c r="H20" s="3">
        <v>5</v>
      </c>
      <c r="I20" s="54"/>
    </row>
    <row r="21" spans="1:9" ht="33.75">
      <c r="A21" s="6">
        <v>8</v>
      </c>
      <c r="B21" s="6" t="s">
        <v>181</v>
      </c>
      <c r="C21" s="123" t="s">
        <v>182</v>
      </c>
      <c r="D21" s="6" t="s">
        <v>37</v>
      </c>
      <c r="E21" s="6" t="s">
        <v>183</v>
      </c>
      <c r="F21" s="6" t="s">
        <v>151</v>
      </c>
      <c r="G21" s="6">
        <v>2021.1</v>
      </c>
      <c r="H21" s="3">
        <v>12</v>
      </c>
      <c r="I21" s="54"/>
    </row>
    <row r="22" spans="1:9" ht="22.5">
      <c r="A22" s="6">
        <v>23</v>
      </c>
      <c r="B22" s="6" t="s">
        <v>164</v>
      </c>
      <c r="C22" s="6" t="s">
        <v>184</v>
      </c>
      <c r="D22" s="6" t="s">
        <v>37</v>
      </c>
      <c r="E22" s="6" t="s">
        <v>150</v>
      </c>
      <c r="F22" s="6" t="s">
        <v>151</v>
      </c>
      <c r="G22" s="6">
        <v>2021.12</v>
      </c>
      <c r="H22" s="3"/>
      <c r="I22" s="54"/>
    </row>
    <row r="23" spans="1:9" ht="22.5">
      <c r="A23" s="6">
        <v>25</v>
      </c>
      <c r="B23" s="6" t="s">
        <v>164</v>
      </c>
      <c r="C23" s="6" t="s">
        <v>185</v>
      </c>
      <c r="D23" s="6" t="s">
        <v>45</v>
      </c>
      <c r="E23" s="6" t="s">
        <v>150</v>
      </c>
      <c r="F23" s="6" t="s">
        <v>151</v>
      </c>
      <c r="G23" s="6">
        <v>2021.12</v>
      </c>
      <c r="H23" s="122">
        <v>5</v>
      </c>
      <c r="I23" s="125"/>
    </row>
    <row r="24" spans="1:9" ht="21">
      <c r="A24" s="6">
        <v>13</v>
      </c>
      <c r="B24" s="119" t="s">
        <v>154</v>
      </c>
      <c r="C24" s="6" t="s">
        <v>186</v>
      </c>
      <c r="D24" s="6" t="s">
        <v>53</v>
      </c>
      <c r="E24" s="6" t="s">
        <v>150</v>
      </c>
      <c r="F24" s="6" t="s">
        <v>151</v>
      </c>
      <c r="G24" s="6">
        <v>2021.9</v>
      </c>
      <c r="H24" s="3">
        <v>5</v>
      </c>
      <c r="I24" s="54"/>
    </row>
    <row r="25" spans="1:9" ht="22.5">
      <c r="A25" s="6">
        <v>7</v>
      </c>
      <c r="B25" s="6" t="s">
        <v>161</v>
      </c>
      <c r="C25" s="6" t="s">
        <v>187</v>
      </c>
      <c r="D25" s="6" t="s">
        <v>65</v>
      </c>
      <c r="E25" s="6" t="s">
        <v>150</v>
      </c>
      <c r="F25" s="6" t="s">
        <v>151</v>
      </c>
      <c r="G25" s="6">
        <v>2021.7</v>
      </c>
      <c r="H25" s="3"/>
      <c r="I25" s="54"/>
    </row>
    <row r="26" spans="1:9" ht="21">
      <c r="A26" s="6">
        <v>14</v>
      </c>
      <c r="B26" s="119" t="s">
        <v>154</v>
      </c>
      <c r="C26" s="6" t="s">
        <v>187</v>
      </c>
      <c r="D26" s="6" t="s">
        <v>65</v>
      </c>
      <c r="E26" s="6" t="s">
        <v>150</v>
      </c>
      <c r="F26" s="6" t="s">
        <v>151</v>
      </c>
      <c r="G26" s="6">
        <v>2021.9</v>
      </c>
      <c r="H26" s="3">
        <v>5</v>
      </c>
      <c r="I26" s="54"/>
    </row>
    <row r="27" spans="1:9">
      <c r="A27" s="6">
        <v>16</v>
      </c>
      <c r="B27" s="6" t="s">
        <v>148</v>
      </c>
      <c r="C27" s="6" t="s">
        <v>187</v>
      </c>
      <c r="D27" s="6" t="s">
        <v>65</v>
      </c>
      <c r="E27" s="6" t="s">
        <v>150</v>
      </c>
      <c r="F27" s="6" t="s">
        <v>151</v>
      </c>
      <c r="G27" s="6">
        <v>2021.11</v>
      </c>
      <c r="H27" s="3"/>
      <c r="I27" s="54"/>
    </row>
    <row r="28" spans="1:9" ht="22.5">
      <c r="A28" s="6">
        <v>17</v>
      </c>
      <c r="B28" s="6" t="s">
        <v>156</v>
      </c>
      <c r="C28" s="6" t="s">
        <v>187</v>
      </c>
      <c r="D28" s="6" t="s">
        <v>65</v>
      </c>
      <c r="E28" s="6" t="s">
        <v>150</v>
      </c>
      <c r="F28" s="6" t="s">
        <v>151</v>
      </c>
      <c r="G28" s="6">
        <v>2021.11</v>
      </c>
      <c r="H28" s="3"/>
      <c r="I28" s="54"/>
    </row>
  </sheetData>
  <sortState ref="A2:I28">
    <sortCondition ref="A2:A28"/>
  </sortState>
  <phoneticPr fontId="30" type="noConversion"/>
  <dataValidations count="1">
    <dataValidation allowBlank="1" showInputMessage="1" showErrorMessage="1" sqref="B6 B2:B3 B12:B15 B20:B23"/>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42"/>
  <sheetViews>
    <sheetView workbookViewId="0">
      <selection activeCell="O17" sqref="O17"/>
    </sheetView>
  </sheetViews>
  <sheetFormatPr defaultColWidth="9" defaultRowHeight="13.5"/>
  <cols>
    <col min="1" max="1" width="5.25" customWidth="1"/>
    <col min="2" max="2" width="14.625" customWidth="1"/>
    <col min="3" max="3" width="21.25" customWidth="1"/>
    <col min="4" max="4" width="11" customWidth="1"/>
    <col min="6" max="6" width="8.875" customWidth="1"/>
    <col min="7" max="7" width="5.75" customWidth="1"/>
  </cols>
  <sheetData>
    <row r="1" spans="1:11">
      <c r="A1" s="210" t="s">
        <v>188</v>
      </c>
      <c r="B1" s="211"/>
      <c r="C1" s="211"/>
      <c r="D1" s="211"/>
      <c r="E1" s="211"/>
      <c r="F1" s="211"/>
      <c r="G1" s="211"/>
      <c r="H1" s="211"/>
      <c r="I1" s="211"/>
    </row>
    <row r="2" spans="1:11">
      <c r="A2" s="105" t="s">
        <v>1</v>
      </c>
      <c r="B2" s="105" t="s">
        <v>141</v>
      </c>
      <c r="C2" s="105" t="s">
        <v>189</v>
      </c>
      <c r="D2" s="105" t="s">
        <v>143</v>
      </c>
      <c r="E2" s="105" t="s">
        <v>190</v>
      </c>
      <c r="F2" s="105" t="s">
        <v>191</v>
      </c>
      <c r="G2" s="105" t="s">
        <v>144</v>
      </c>
      <c r="H2" s="105" t="s">
        <v>192</v>
      </c>
      <c r="I2" s="105" t="s">
        <v>146</v>
      </c>
      <c r="J2" s="115" t="s">
        <v>147</v>
      </c>
      <c r="K2" s="115" t="s">
        <v>193</v>
      </c>
    </row>
    <row r="3" spans="1:11" ht="22.5">
      <c r="A3" s="106">
        <v>1</v>
      </c>
      <c r="B3" s="107" t="s">
        <v>194</v>
      </c>
      <c r="C3" s="106" t="s">
        <v>195</v>
      </c>
      <c r="D3" s="106" t="s">
        <v>61</v>
      </c>
      <c r="E3" s="106" t="s">
        <v>196</v>
      </c>
      <c r="F3" s="106" t="s">
        <v>197</v>
      </c>
      <c r="G3" s="106" t="s">
        <v>198</v>
      </c>
      <c r="H3" s="106" t="s">
        <v>34</v>
      </c>
      <c r="I3" s="106" t="s">
        <v>199</v>
      </c>
      <c r="J3" s="114" t="s">
        <v>200</v>
      </c>
      <c r="K3" s="8"/>
    </row>
    <row r="4" spans="1:11" ht="33.75">
      <c r="A4" s="106">
        <v>2</v>
      </c>
      <c r="B4" s="107" t="s">
        <v>201</v>
      </c>
      <c r="C4" s="106" t="s">
        <v>202</v>
      </c>
      <c r="D4" s="106" t="s">
        <v>52</v>
      </c>
      <c r="E4" s="106" t="s">
        <v>196</v>
      </c>
      <c r="F4" s="106" t="s">
        <v>203</v>
      </c>
      <c r="G4" s="106" t="s">
        <v>204</v>
      </c>
      <c r="H4" s="106" t="s">
        <v>205</v>
      </c>
      <c r="I4" s="106" t="s">
        <v>206</v>
      </c>
      <c r="J4" s="112"/>
      <c r="K4" s="8"/>
    </row>
    <row r="5" spans="1:11" ht="33.75">
      <c r="A5" s="106">
        <v>3</v>
      </c>
      <c r="B5" s="106" t="s">
        <v>207</v>
      </c>
      <c r="C5" s="106" t="s">
        <v>208</v>
      </c>
      <c r="D5" s="106" t="s">
        <v>52</v>
      </c>
      <c r="E5" s="106" t="s">
        <v>196</v>
      </c>
      <c r="F5" s="106" t="s">
        <v>209</v>
      </c>
      <c r="G5" s="106" t="s">
        <v>210</v>
      </c>
      <c r="H5" s="106" t="s">
        <v>205</v>
      </c>
      <c r="I5" s="106" t="s">
        <v>211</v>
      </c>
      <c r="J5" s="112"/>
      <c r="K5" s="8">
        <v>12</v>
      </c>
    </row>
    <row r="6" spans="1:11" ht="33.75">
      <c r="A6" s="106">
        <v>4</v>
      </c>
      <c r="B6" s="106" t="s">
        <v>207</v>
      </c>
      <c r="C6" s="106" t="s">
        <v>212</v>
      </c>
      <c r="D6" s="106" t="s">
        <v>53</v>
      </c>
      <c r="E6" s="106" t="s">
        <v>196</v>
      </c>
      <c r="F6" s="106" t="s">
        <v>213</v>
      </c>
      <c r="G6" s="106" t="s">
        <v>210</v>
      </c>
      <c r="H6" s="106" t="s">
        <v>214</v>
      </c>
      <c r="I6" s="106" t="s">
        <v>211</v>
      </c>
      <c r="J6" s="112"/>
      <c r="K6" s="8">
        <v>12</v>
      </c>
    </row>
    <row r="7" spans="1:11" ht="33.75">
      <c r="A7" s="106">
        <v>5</v>
      </c>
      <c r="B7" s="106" t="s">
        <v>215</v>
      </c>
      <c r="C7" s="106" t="s">
        <v>216</v>
      </c>
      <c r="D7" s="106" t="s">
        <v>52</v>
      </c>
      <c r="E7" s="106" t="s">
        <v>196</v>
      </c>
      <c r="F7" s="106" t="s">
        <v>197</v>
      </c>
      <c r="G7" s="106" t="s">
        <v>198</v>
      </c>
      <c r="H7" s="106" t="s">
        <v>217</v>
      </c>
      <c r="I7" s="106" t="s">
        <v>218</v>
      </c>
      <c r="J7" s="114" t="s">
        <v>200</v>
      </c>
      <c r="K7" s="8"/>
    </row>
    <row r="8" spans="1:11" ht="22.5">
      <c r="A8" s="106">
        <v>6</v>
      </c>
      <c r="B8" s="106" t="s">
        <v>215</v>
      </c>
      <c r="C8" s="106" t="s">
        <v>219</v>
      </c>
      <c r="D8" s="106" t="s">
        <v>48</v>
      </c>
      <c r="E8" s="106" t="s">
        <v>196</v>
      </c>
      <c r="F8" s="106" t="s">
        <v>197</v>
      </c>
      <c r="G8" s="106" t="s">
        <v>198</v>
      </c>
      <c r="H8" s="106" t="s">
        <v>220</v>
      </c>
      <c r="I8" s="106" t="s">
        <v>218</v>
      </c>
      <c r="J8" s="114" t="s">
        <v>200</v>
      </c>
      <c r="K8" s="8"/>
    </row>
    <row r="9" spans="1:11" ht="22.5">
      <c r="A9" s="106">
        <v>7</v>
      </c>
      <c r="B9" s="106" t="s">
        <v>215</v>
      </c>
      <c r="C9" s="106" t="s">
        <v>221</v>
      </c>
      <c r="D9" s="106" t="s">
        <v>49</v>
      </c>
      <c r="E9" s="106" t="s">
        <v>196</v>
      </c>
      <c r="F9" s="106" t="s">
        <v>197</v>
      </c>
      <c r="G9" s="106" t="s">
        <v>198</v>
      </c>
      <c r="H9" s="106" t="s">
        <v>222</v>
      </c>
      <c r="I9" s="106" t="s">
        <v>218</v>
      </c>
      <c r="J9" s="114" t="s">
        <v>200</v>
      </c>
      <c r="K9" s="8"/>
    </row>
    <row r="10" spans="1:11" ht="22.5">
      <c r="A10" s="106">
        <v>8</v>
      </c>
      <c r="B10" s="106" t="s">
        <v>215</v>
      </c>
      <c r="C10" s="106" t="s">
        <v>223</v>
      </c>
      <c r="D10" s="106" t="s">
        <v>39</v>
      </c>
      <c r="E10" s="106" t="s">
        <v>196</v>
      </c>
      <c r="F10" s="106" t="s">
        <v>197</v>
      </c>
      <c r="G10" s="106" t="s">
        <v>198</v>
      </c>
      <c r="H10" s="106" t="s">
        <v>224</v>
      </c>
      <c r="I10" s="106" t="s">
        <v>218</v>
      </c>
      <c r="J10" s="114" t="s">
        <v>200</v>
      </c>
      <c r="K10" s="8"/>
    </row>
    <row r="11" spans="1:11" ht="45">
      <c r="A11" s="106">
        <v>9</v>
      </c>
      <c r="B11" s="106" t="s">
        <v>225</v>
      </c>
      <c r="C11" s="106" t="s">
        <v>226</v>
      </c>
      <c r="D11" s="106" t="s">
        <v>54</v>
      </c>
      <c r="E11" s="106" t="s">
        <v>196</v>
      </c>
      <c r="F11" s="106" t="s">
        <v>197</v>
      </c>
      <c r="G11" s="106" t="s">
        <v>204</v>
      </c>
      <c r="H11" s="106" t="s">
        <v>227</v>
      </c>
      <c r="I11" s="106" t="s">
        <v>228</v>
      </c>
      <c r="J11" s="112"/>
      <c r="K11" s="8"/>
    </row>
    <row r="12" spans="1:11" ht="33.75">
      <c r="A12" s="106">
        <v>10</v>
      </c>
      <c r="B12" s="106" t="s">
        <v>229</v>
      </c>
      <c r="C12" s="106" t="s">
        <v>230</v>
      </c>
      <c r="D12" s="106" t="s">
        <v>39</v>
      </c>
      <c r="E12" s="107" t="s">
        <v>196</v>
      </c>
      <c r="F12" s="179" t="s">
        <v>231</v>
      </c>
      <c r="G12" s="108" t="s">
        <v>198</v>
      </c>
      <c r="H12" s="106" t="s">
        <v>232</v>
      </c>
      <c r="I12" s="106" t="s">
        <v>233</v>
      </c>
      <c r="J12" s="112"/>
      <c r="K12" s="8"/>
    </row>
    <row r="13" spans="1:11" ht="33.75">
      <c r="A13" s="106">
        <v>11</v>
      </c>
      <c r="B13" s="106" t="s">
        <v>229</v>
      </c>
      <c r="C13" s="106" t="s">
        <v>234</v>
      </c>
      <c r="D13" s="106" t="s">
        <v>34</v>
      </c>
      <c r="E13" s="107" t="s">
        <v>196</v>
      </c>
      <c r="F13" s="106">
        <v>2023.02</v>
      </c>
      <c r="G13" s="108" t="s">
        <v>198</v>
      </c>
      <c r="H13" s="106" t="s">
        <v>235</v>
      </c>
      <c r="I13" s="106" t="s">
        <v>233</v>
      </c>
      <c r="J13" s="112"/>
      <c r="K13" s="8">
        <v>8</v>
      </c>
    </row>
    <row r="14" spans="1:11" ht="45">
      <c r="A14" s="106">
        <v>12</v>
      </c>
      <c r="B14" s="106" t="s">
        <v>229</v>
      </c>
      <c r="C14" s="106" t="s">
        <v>236</v>
      </c>
      <c r="D14" s="106" t="s">
        <v>54</v>
      </c>
      <c r="E14" s="107" t="s">
        <v>196</v>
      </c>
      <c r="F14" s="106">
        <v>2022.09</v>
      </c>
      <c r="G14" s="108" t="s">
        <v>198</v>
      </c>
      <c r="H14" s="106" t="s">
        <v>237</v>
      </c>
      <c r="I14" s="106" t="s">
        <v>233</v>
      </c>
      <c r="J14" s="112"/>
      <c r="K14" s="8"/>
    </row>
    <row r="15" spans="1:11" ht="22.5">
      <c r="A15" s="106">
        <v>13</v>
      </c>
      <c r="B15" s="106" t="s">
        <v>238</v>
      </c>
      <c r="C15" s="108" t="s">
        <v>239</v>
      </c>
      <c r="D15" s="109" t="s">
        <v>57</v>
      </c>
      <c r="E15" s="107" t="s">
        <v>196</v>
      </c>
      <c r="F15" s="108" t="s">
        <v>240</v>
      </c>
      <c r="G15" s="107" t="s">
        <v>176</v>
      </c>
      <c r="H15" s="108"/>
      <c r="I15" s="180" t="s">
        <v>228</v>
      </c>
      <c r="J15" s="112" t="s">
        <v>200</v>
      </c>
      <c r="K15" s="8"/>
    </row>
    <row r="16" spans="1:11" ht="22.5">
      <c r="A16" s="106">
        <v>14</v>
      </c>
      <c r="B16" s="106" t="s">
        <v>238</v>
      </c>
      <c r="C16" s="108" t="s">
        <v>241</v>
      </c>
      <c r="D16" s="109" t="s">
        <v>43</v>
      </c>
      <c r="E16" s="107" t="s">
        <v>196</v>
      </c>
      <c r="F16" s="108" t="s">
        <v>240</v>
      </c>
      <c r="G16" s="107" t="s">
        <v>176</v>
      </c>
      <c r="H16" s="108"/>
      <c r="I16" s="180" t="s">
        <v>228</v>
      </c>
      <c r="J16" s="112"/>
      <c r="K16" s="8">
        <v>15</v>
      </c>
    </row>
    <row r="17" spans="1:11" ht="33.75">
      <c r="A17" s="106">
        <v>15</v>
      </c>
      <c r="B17" s="106" t="s">
        <v>242</v>
      </c>
      <c r="C17" s="108" t="s">
        <v>243</v>
      </c>
      <c r="D17" s="108" t="s">
        <v>37</v>
      </c>
      <c r="E17" s="107" t="s">
        <v>244</v>
      </c>
      <c r="F17" s="181" t="s">
        <v>245</v>
      </c>
      <c r="G17" s="107" t="s">
        <v>210</v>
      </c>
      <c r="H17" s="108"/>
      <c r="I17" s="116" t="s">
        <v>246</v>
      </c>
      <c r="J17" s="112"/>
      <c r="K17" s="8">
        <v>12</v>
      </c>
    </row>
    <row r="18" spans="1:11" ht="45">
      <c r="A18" s="106">
        <v>16</v>
      </c>
      <c r="B18" s="106" t="s">
        <v>247</v>
      </c>
      <c r="C18" s="108" t="s">
        <v>226</v>
      </c>
      <c r="D18" s="108" t="s">
        <v>54</v>
      </c>
      <c r="E18" s="108" t="s">
        <v>196</v>
      </c>
      <c r="F18" s="108"/>
      <c r="G18" s="108" t="s">
        <v>204</v>
      </c>
      <c r="H18" s="108" t="s">
        <v>227</v>
      </c>
      <c r="I18" s="107">
        <v>3.1</v>
      </c>
      <c r="J18" s="112"/>
      <c r="K18" s="8"/>
    </row>
    <row r="19" spans="1:11" ht="22.5">
      <c r="A19" s="106">
        <v>17</v>
      </c>
      <c r="B19" s="106" t="s">
        <v>248</v>
      </c>
      <c r="C19" s="108" t="s">
        <v>249</v>
      </c>
      <c r="D19" s="107" t="s">
        <v>41</v>
      </c>
      <c r="E19" s="108" t="s">
        <v>196</v>
      </c>
      <c r="F19" s="107"/>
      <c r="G19" s="107" t="s">
        <v>204</v>
      </c>
      <c r="H19" s="107" t="s">
        <v>250</v>
      </c>
      <c r="I19" s="107">
        <v>4.28</v>
      </c>
      <c r="J19" s="112"/>
      <c r="K19" s="8"/>
    </row>
    <row r="20" spans="1:11" ht="22.5">
      <c r="A20" s="106">
        <v>18</v>
      </c>
      <c r="B20" s="106" t="s">
        <v>251</v>
      </c>
      <c r="C20" s="110" t="s">
        <v>252</v>
      </c>
      <c r="D20" s="107" t="s">
        <v>43</v>
      </c>
      <c r="E20" s="108"/>
      <c r="F20" s="107"/>
      <c r="G20" s="107" t="s">
        <v>204</v>
      </c>
      <c r="H20" s="107"/>
      <c r="I20" s="107">
        <v>5.15</v>
      </c>
      <c r="J20" s="112" t="s">
        <v>200</v>
      </c>
      <c r="K20" s="8"/>
    </row>
    <row r="21" spans="1:11" ht="22.5">
      <c r="A21" s="106">
        <v>19</v>
      </c>
      <c r="B21" s="106" t="s">
        <v>251</v>
      </c>
      <c r="C21" s="110" t="s">
        <v>253</v>
      </c>
      <c r="D21" s="107" t="s">
        <v>39</v>
      </c>
      <c r="E21" s="108"/>
      <c r="F21" s="107"/>
      <c r="G21" s="107" t="s">
        <v>204</v>
      </c>
      <c r="H21" s="107"/>
      <c r="I21" s="107">
        <v>5.15</v>
      </c>
      <c r="J21" s="112"/>
      <c r="K21" s="8">
        <v>10</v>
      </c>
    </row>
    <row r="22" spans="1:11" ht="22.5">
      <c r="A22" s="106">
        <v>20</v>
      </c>
      <c r="B22" s="106" t="s">
        <v>254</v>
      </c>
      <c r="C22" s="110" t="s">
        <v>216</v>
      </c>
      <c r="D22" s="106" t="s">
        <v>52</v>
      </c>
      <c r="E22" s="108"/>
      <c r="F22" s="107"/>
      <c r="G22" s="107" t="s">
        <v>150</v>
      </c>
      <c r="H22" s="106" t="s">
        <v>255</v>
      </c>
      <c r="I22" s="182" t="s">
        <v>256</v>
      </c>
      <c r="J22" s="112" t="s">
        <v>200</v>
      </c>
      <c r="K22" s="8"/>
    </row>
    <row r="23" spans="1:11" ht="33.75">
      <c r="A23" s="106">
        <v>21</v>
      </c>
      <c r="B23" s="106" t="s">
        <v>254</v>
      </c>
      <c r="C23" s="110" t="s">
        <v>257</v>
      </c>
      <c r="D23" s="110" t="s">
        <v>54</v>
      </c>
      <c r="E23" s="108"/>
      <c r="F23" s="108"/>
      <c r="G23" s="107" t="s">
        <v>150</v>
      </c>
      <c r="H23" s="110" t="s">
        <v>258</v>
      </c>
      <c r="I23" s="180" t="s">
        <v>256</v>
      </c>
      <c r="J23" s="112"/>
      <c r="K23" s="8"/>
    </row>
    <row r="24" spans="1:11" ht="22.5">
      <c r="A24" s="106">
        <v>22</v>
      </c>
      <c r="B24" s="111" t="s">
        <v>259</v>
      </c>
      <c r="C24" s="106" t="s">
        <v>260</v>
      </c>
      <c r="D24" s="106" t="s">
        <v>31</v>
      </c>
      <c r="E24" s="108"/>
      <c r="F24" s="108"/>
      <c r="G24" s="108" t="s">
        <v>210</v>
      </c>
      <c r="H24" s="108"/>
      <c r="I24" s="180" t="s">
        <v>261</v>
      </c>
      <c r="J24" s="112"/>
      <c r="K24" s="8">
        <v>12</v>
      </c>
    </row>
    <row r="25" spans="1:11" ht="33.75">
      <c r="A25" s="106">
        <v>23</v>
      </c>
      <c r="B25" s="111" t="s">
        <v>259</v>
      </c>
      <c r="C25" s="106" t="s">
        <v>262</v>
      </c>
      <c r="D25" s="106" t="s">
        <v>65</v>
      </c>
      <c r="E25" s="108"/>
      <c r="F25" s="108"/>
      <c r="G25" s="108" t="s">
        <v>210</v>
      </c>
      <c r="H25" s="108"/>
      <c r="I25" s="180" t="s">
        <v>261</v>
      </c>
      <c r="J25" s="112"/>
      <c r="K25" s="8">
        <v>12</v>
      </c>
    </row>
    <row r="26" spans="1:11" ht="22.5">
      <c r="A26" s="106">
        <v>24</v>
      </c>
      <c r="B26" s="111" t="s">
        <v>259</v>
      </c>
      <c r="C26" s="106" t="s">
        <v>263</v>
      </c>
      <c r="D26" s="106" t="s">
        <v>44</v>
      </c>
      <c r="E26" s="108"/>
      <c r="F26" s="108"/>
      <c r="G26" s="108" t="s">
        <v>210</v>
      </c>
      <c r="H26" s="108"/>
      <c r="I26" s="180" t="s">
        <v>261</v>
      </c>
      <c r="J26" s="112"/>
      <c r="K26" s="8">
        <v>12</v>
      </c>
    </row>
    <row r="27" spans="1:11" ht="22.5">
      <c r="A27" s="106">
        <v>25</v>
      </c>
      <c r="B27" s="111" t="s">
        <v>259</v>
      </c>
      <c r="C27" s="106" t="s">
        <v>264</v>
      </c>
      <c r="D27" s="106" t="s">
        <v>54</v>
      </c>
      <c r="E27" s="108"/>
      <c r="F27" s="108"/>
      <c r="G27" s="108" t="s">
        <v>210</v>
      </c>
      <c r="H27" s="106"/>
      <c r="I27" s="180" t="s">
        <v>261</v>
      </c>
      <c r="J27" s="112"/>
      <c r="K27" s="8">
        <v>12</v>
      </c>
    </row>
    <row r="28" spans="1:11" ht="33.75">
      <c r="A28" s="106">
        <v>26</v>
      </c>
      <c r="B28" s="106" t="s">
        <v>265</v>
      </c>
      <c r="C28" s="107" t="s">
        <v>266</v>
      </c>
      <c r="D28" s="107" t="s">
        <v>52</v>
      </c>
      <c r="E28" s="106"/>
      <c r="F28" s="107"/>
      <c r="G28" s="107" t="s">
        <v>204</v>
      </c>
      <c r="H28" s="106"/>
      <c r="I28" s="182" t="s">
        <v>267</v>
      </c>
      <c r="J28" s="112"/>
      <c r="K28" s="8"/>
    </row>
    <row r="29" spans="1:11" ht="22.5">
      <c r="A29" s="106">
        <v>27</v>
      </c>
      <c r="B29" s="106" t="s">
        <v>265</v>
      </c>
      <c r="C29" s="107" t="s">
        <v>268</v>
      </c>
      <c r="D29" s="107" t="s">
        <v>55</v>
      </c>
      <c r="E29" s="106"/>
      <c r="F29" s="107"/>
      <c r="G29" s="107" t="s">
        <v>204</v>
      </c>
      <c r="H29" s="106"/>
      <c r="I29" s="182" t="s">
        <v>267</v>
      </c>
      <c r="J29" s="112"/>
      <c r="K29" s="8">
        <v>10</v>
      </c>
    </row>
    <row r="30" spans="1:11" ht="22.5">
      <c r="A30" s="106">
        <v>28</v>
      </c>
      <c r="B30" s="106" t="s">
        <v>265</v>
      </c>
      <c r="C30" s="107" t="s">
        <v>269</v>
      </c>
      <c r="D30" s="107" t="s">
        <v>49</v>
      </c>
      <c r="E30" s="106"/>
      <c r="F30" s="107"/>
      <c r="G30" s="107" t="s">
        <v>204</v>
      </c>
      <c r="H30" s="106"/>
      <c r="I30" s="182" t="s">
        <v>267</v>
      </c>
      <c r="J30" s="112"/>
      <c r="K30" s="8">
        <v>10</v>
      </c>
    </row>
    <row r="31" spans="1:11" ht="22.5">
      <c r="A31" s="106">
        <v>29</v>
      </c>
      <c r="B31" s="106" t="s">
        <v>265</v>
      </c>
      <c r="C31" s="107" t="s">
        <v>270</v>
      </c>
      <c r="D31" s="107" t="s">
        <v>53</v>
      </c>
      <c r="E31" s="106"/>
      <c r="F31" s="107"/>
      <c r="G31" s="107" t="s">
        <v>204</v>
      </c>
      <c r="H31" s="111"/>
      <c r="I31" s="182" t="s">
        <v>267</v>
      </c>
      <c r="J31" s="112"/>
      <c r="K31" s="8"/>
    </row>
    <row r="32" spans="1:11" ht="22.5">
      <c r="A32" s="106">
        <v>30</v>
      </c>
      <c r="B32" s="106" t="s">
        <v>265</v>
      </c>
      <c r="C32" s="107" t="s">
        <v>271</v>
      </c>
      <c r="D32" s="107" t="s">
        <v>44</v>
      </c>
      <c r="E32" s="106"/>
      <c r="F32" s="107"/>
      <c r="G32" s="107" t="s">
        <v>204</v>
      </c>
      <c r="H32" s="111"/>
      <c r="I32" s="182" t="s">
        <v>267</v>
      </c>
      <c r="J32" s="112"/>
      <c r="K32" s="8"/>
    </row>
    <row r="33" spans="1:11" ht="22.5">
      <c r="A33" s="106">
        <v>31</v>
      </c>
      <c r="B33" s="106" t="s">
        <v>272</v>
      </c>
      <c r="C33" s="106" t="s">
        <v>273</v>
      </c>
      <c r="D33" s="106" t="s">
        <v>44</v>
      </c>
      <c r="E33" s="106"/>
      <c r="F33" s="106"/>
      <c r="G33" s="106" t="s">
        <v>198</v>
      </c>
      <c r="H33" s="106" t="s">
        <v>274</v>
      </c>
      <c r="I33" s="183" t="s">
        <v>275</v>
      </c>
      <c r="J33" s="112" t="s">
        <v>200</v>
      </c>
      <c r="K33" s="8"/>
    </row>
    <row r="34" spans="1:11" ht="33.75">
      <c r="A34" s="106">
        <v>32</v>
      </c>
      <c r="B34" s="106" t="s">
        <v>272</v>
      </c>
      <c r="C34" s="106" t="s">
        <v>276</v>
      </c>
      <c r="D34" s="106" t="s">
        <v>66</v>
      </c>
      <c r="E34" s="106"/>
      <c r="F34" s="106"/>
      <c r="G34" s="106" t="s">
        <v>198</v>
      </c>
      <c r="H34" s="106" t="s">
        <v>277</v>
      </c>
      <c r="I34" s="183" t="s">
        <v>275</v>
      </c>
      <c r="J34" s="112" t="s">
        <v>200</v>
      </c>
      <c r="K34" s="8"/>
    </row>
    <row r="35" spans="1:11" ht="45">
      <c r="A35" s="106">
        <v>33</v>
      </c>
      <c r="B35" s="106" t="s">
        <v>278</v>
      </c>
      <c r="C35" s="106" t="s">
        <v>279</v>
      </c>
      <c r="D35" s="106" t="s">
        <v>39</v>
      </c>
      <c r="E35" s="106"/>
      <c r="F35" s="112"/>
      <c r="G35" s="106" t="s">
        <v>204</v>
      </c>
      <c r="H35" s="106" t="s">
        <v>280</v>
      </c>
      <c r="I35" s="183" t="s">
        <v>281</v>
      </c>
      <c r="J35" s="112"/>
      <c r="K35" s="8"/>
    </row>
    <row r="36" spans="1:11" ht="33.75">
      <c r="A36" s="106">
        <v>34</v>
      </c>
      <c r="B36" s="106" t="s">
        <v>282</v>
      </c>
      <c r="C36" s="106" t="s">
        <v>283</v>
      </c>
      <c r="D36" s="106" t="s">
        <v>42</v>
      </c>
      <c r="E36" s="106"/>
      <c r="F36" s="113"/>
      <c r="G36" s="106" t="s">
        <v>204</v>
      </c>
      <c r="H36" s="106" t="s">
        <v>284</v>
      </c>
      <c r="I36" s="183" t="s">
        <v>285</v>
      </c>
      <c r="J36" s="112"/>
      <c r="K36" s="8">
        <v>10</v>
      </c>
    </row>
    <row r="37" spans="1:11" ht="22.5">
      <c r="A37" s="106">
        <v>35</v>
      </c>
      <c r="B37" s="106" t="s">
        <v>286</v>
      </c>
      <c r="C37" s="106" t="s">
        <v>230</v>
      </c>
      <c r="D37" s="106" t="s">
        <v>39</v>
      </c>
      <c r="E37" s="112"/>
      <c r="F37" s="112"/>
      <c r="G37" s="114" t="s">
        <v>204</v>
      </c>
      <c r="H37" s="112"/>
      <c r="I37" s="184" t="s">
        <v>287</v>
      </c>
      <c r="J37" s="112"/>
      <c r="K37" s="8"/>
    </row>
    <row r="38" spans="1:11" ht="22.5">
      <c r="A38" s="106">
        <v>36</v>
      </c>
      <c r="B38" s="106" t="s">
        <v>288</v>
      </c>
      <c r="C38" s="106" t="s">
        <v>234</v>
      </c>
      <c r="D38" s="106" t="s">
        <v>34</v>
      </c>
      <c r="E38" s="112"/>
      <c r="F38" s="112"/>
      <c r="G38" s="114" t="s">
        <v>289</v>
      </c>
      <c r="H38" s="112" t="s">
        <v>290</v>
      </c>
      <c r="I38" s="184" t="s">
        <v>291</v>
      </c>
      <c r="J38" s="112"/>
      <c r="K38" s="8"/>
    </row>
    <row r="39" spans="1:11" ht="22.5">
      <c r="A39" s="106">
        <v>37</v>
      </c>
      <c r="B39" s="106" t="s">
        <v>292</v>
      </c>
      <c r="C39" s="106" t="s">
        <v>293</v>
      </c>
      <c r="D39" s="106" t="s">
        <v>31</v>
      </c>
      <c r="E39" s="112"/>
      <c r="F39" s="112"/>
      <c r="G39" s="112" t="s">
        <v>204</v>
      </c>
      <c r="H39" s="112"/>
      <c r="I39" s="112"/>
      <c r="J39" s="112" t="s">
        <v>294</v>
      </c>
      <c r="K39" s="8"/>
    </row>
    <row r="40" spans="1:11" ht="22.5">
      <c r="A40" s="106">
        <v>38</v>
      </c>
      <c r="B40" s="106" t="s">
        <v>292</v>
      </c>
      <c r="C40" s="106" t="s">
        <v>295</v>
      </c>
      <c r="D40" s="106" t="s">
        <v>42</v>
      </c>
      <c r="E40" s="112"/>
      <c r="F40" s="112"/>
      <c r="G40" s="112" t="s">
        <v>204</v>
      </c>
      <c r="H40" s="112"/>
      <c r="I40" s="112"/>
      <c r="J40" s="112" t="s">
        <v>294</v>
      </c>
      <c r="K40" s="8"/>
    </row>
    <row r="41" spans="1:11" ht="22.5">
      <c r="A41" s="106">
        <v>39</v>
      </c>
      <c r="B41" s="106" t="s">
        <v>292</v>
      </c>
      <c r="C41" s="106" t="s">
        <v>296</v>
      </c>
      <c r="D41" s="106" t="s">
        <v>55</v>
      </c>
      <c r="E41" s="112"/>
      <c r="F41" s="112"/>
      <c r="G41" s="112" t="s">
        <v>204</v>
      </c>
      <c r="H41" s="112"/>
      <c r="I41" s="112"/>
      <c r="J41" s="112" t="s">
        <v>294</v>
      </c>
      <c r="K41" s="8"/>
    </row>
    <row r="42" spans="1:11" ht="22.5">
      <c r="A42" s="106">
        <v>40</v>
      </c>
      <c r="B42" s="114" t="s">
        <v>297</v>
      </c>
      <c r="C42" s="106" t="s">
        <v>298</v>
      </c>
      <c r="D42" s="114" t="s">
        <v>55</v>
      </c>
      <c r="E42" s="112"/>
      <c r="F42" s="112"/>
      <c r="G42" s="112" t="s">
        <v>198</v>
      </c>
      <c r="H42" s="112"/>
      <c r="I42" s="112"/>
      <c r="J42" s="112" t="s">
        <v>294</v>
      </c>
      <c r="K42" s="8"/>
    </row>
  </sheetData>
  <sortState ref="A3:K42">
    <sortCondition ref="A3:A42"/>
  </sortState>
  <mergeCells count="1">
    <mergeCell ref="A1:I1"/>
  </mergeCells>
  <phoneticPr fontId="3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21"/>
  <sheetViews>
    <sheetView workbookViewId="0">
      <selection activeCell="E12" sqref="E12"/>
    </sheetView>
  </sheetViews>
  <sheetFormatPr defaultColWidth="9" defaultRowHeight="13.5"/>
  <sheetData>
    <row r="1" spans="1:5" ht="20.25">
      <c r="A1" s="212" t="s">
        <v>299</v>
      </c>
      <c r="B1" s="212"/>
      <c r="C1" s="212"/>
      <c r="D1" s="212"/>
      <c r="E1" s="212"/>
    </row>
    <row r="2" spans="1:5" ht="48" customHeight="1">
      <c r="A2" s="213" t="s">
        <v>300</v>
      </c>
      <c r="B2" s="214"/>
      <c r="C2" s="214"/>
      <c r="D2" s="214"/>
      <c r="E2" s="215"/>
    </row>
    <row r="3" spans="1:5" ht="45" customHeight="1">
      <c r="A3" s="213" t="s">
        <v>301</v>
      </c>
      <c r="B3" s="214"/>
      <c r="C3" s="214"/>
      <c r="D3" s="214"/>
      <c r="E3" s="215"/>
    </row>
    <row r="4" spans="1:5">
      <c r="A4" s="99" t="s">
        <v>302</v>
      </c>
      <c r="B4" s="216" t="s">
        <v>303</v>
      </c>
      <c r="C4" s="217"/>
      <c r="D4" s="217"/>
      <c r="E4" s="218"/>
    </row>
    <row r="5" spans="1:5">
      <c r="A5" s="100" t="s">
        <v>304</v>
      </c>
      <c r="B5" s="101" t="s">
        <v>33</v>
      </c>
      <c r="C5" s="101" t="s">
        <v>38</v>
      </c>
      <c r="D5" s="101" t="s">
        <v>40</v>
      </c>
      <c r="E5" s="101" t="s">
        <v>305</v>
      </c>
    </row>
    <row r="6" spans="1:5">
      <c r="A6" s="102">
        <v>85</v>
      </c>
      <c r="B6" s="103">
        <v>360</v>
      </c>
      <c r="C6" s="103">
        <v>220</v>
      </c>
      <c r="D6" s="103">
        <v>120</v>
      </c>
      <c r="E6" s="103">
        <v>50</v>
      </c>
    </row>
    <row r="7" spans="1:5">
      <c r="A7" s="102">
        <v>70</v>
      </c>
      <c r="B7" s="103">
        <v>280</v>
      </c>
      <c r="C7" s="103">
        <v>170</v>
      </c>
      <c r="D7" s="103">
        <v>85</v>
      </c>
      <c r="E7" s="103">
        <v>30</v>
      </c>
    </row>
    <row r="8" spans="1:5">
      <c r="A8" s="102">
        <v>60</v>
      </c>
      <c r="B8" s="103">
        <v>250</v>
      </c>
      <c r="C8" s="103">
        <v>140</v>
      </c>
      <c r="D8" s="103">
        <v>70</v>
      </c>
      <c r="E8" s="103">
        <v>20</v>
      </c>
    </row>
    <row r="9" spans="1:5">
      <c r="A9" s="102">
        <v>50</v>
      </c>
      <c r="B9" s="103">
        <v>220</v>
      </c>
      <c r="C9" s="103">
        <v>120</v>
      </c>
      <c r="D9" s="103">
        <v>60</v>
      </c>
      <c r="E9" s="103">
        <v>12</v>
      </c>
    </row>
    <row r="10" spans="1:5">
      <c r="A10" s="102">
        <v>40</v>
      </c>
      <c r="B10" s="103">
        <v>180</v>
      </c>
      <c r="C10" s="103">
        <v>100</v>
      </c>
      <c r="D10" s="103">
        <v>45</v>
      </c>
      <c r="E10" s="103">
        <v>10</v>
      </c>
    </row>
    <row r="11" spans="1:5">
      <c r="A11" s="102">
        <v>30</v>
      </c>
      <c r="B11" s="103">
        <v>140</v>
      </c>
      <c r="C11" s="103">
        <v>75</v>
      </c>
      <c r="D11" s="103">
        <v>30</v>
      </c>
      <c r="E11" s="103">
        <v>7</v>
      </c>
    </row>
    <row r="12" spans="1:5">
      <c r="A12" s="102">
        <v>20</v>
      </c>
      <c r="B12" s="103">
        <v>100</v>
      </c>
      <c r="C12" s="103">
        <v>50</v>
      </c>
      <c r="D12" s="103">
        <v>15</v>
      </c>
      <c r="E12" s="103">
        <v>5</v>
      </c>
    </row>
    <row r="14" spans="1:5" ht="15.75">
      <c r="A14" s="104"/>
    </row>
    <row r="15" spans="1:5">
      <c r="A15" s="219" t="s">
        <v>306</v>
      </c>
      <c r="B15" s="220"/>
      <c r="C15" s="220"/>
      <c r="D15" s="220"/>
      <c r="E15" s="221"/>
    </row>
    <row r="16" spans="1:5">
      <c r="A16" s="222" t="s">
        <v>307</v>
      </c>
      <c r="B16" s="223"/>
      <c r="C16" s="223"/>
      <c r="D16" s="223"/>
      <c r="E16" s="224"/>
    </row>
    <row r="17" spans="1:5">
      <c r="A17" s="222" t="s">
        <v>308</v>
      </c>
      <c r="B17" s="223"/>
      <c r="C17" s="223"/>
      <c r="D17" s="223"/>
      <c r="E17" s="224"/>
    </row>
    <row r="18" spans="1:5">
      <c r="A18" s="222" t="s">
        <v>309</v>
      </c>
      <c r="B18" s="223"/>
      <c r="C18" s="223"/>
      <c r="D18" s="223"/>
      <c r="E18" s="224"/>
    </row>
    <row r="19" spans="1:5">
      <c r="A19" s="222" t="s">
        <v>310</v>
      </c>
      <c r="B19" s="223"/>
      <c r="C19" s="223"/>
      <c r="D19" s="223"/>
      <c r="E19" s="224"/>
    </row>
    <row r="20" spans="1:5">
      <c r="A20" s="222" t="s">
        <v>311</v>
      </c>
      <c r="B20" s="223"/>
      <c r="C20" s="223"/>
      <c r="D20" s="223"/>
      <c r="E20" s="224"/>
    </row>
    <row r="21" spans="1:5" ht="35.25" customHeight="1">
      <c r="A21" s="219" t="s">
        <v>312</v>
      </c>
      <c r="B21" s="220"/>
      <c r="C21" s="220"/>
      <c r="D21" s="220"/>
      <c r="E21" s="221"/>
    </row>
  </sheetData>
  <mergeCells count="11">
    <mergeCell ref="A21:E21"/>
    <mergeCell ref="A16:E16"/>
    <mergeCell ref="A17:E17"/>
    <mergeCell ref="A18:E18"/>
    <mergeCell ref="A19:E19"/>
    <mergeCell ref="A20:E20"/>
    <mergeCell ref="A1:E1"/>
    <mergeCell ref="A2:E2"/>
    <mergeCell ref="A3:E3"/>
    <mergeCell ref="B4:E4"/>
    <mergeCell ref="A15:E15"/>
  </mergeCells>
  <phoneticPr fontId="30"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Y34"/>
  <sheetViews>
    <sheetView workbookViewId="0">
      <selection activeCell="AB15" sqref="AB15"/>
    </sheetView>
  </sheetViews>
  <sheetFormatPr defaultColWidth="9" defaultRowHeight="13.5"/>
  <cols>
    <col min="1" max="1" width="4.75" customWidth="1"/>
    <col min="2" max="2" width="6.375" customWidth="1"/>
    <col min="3" max="3" width="5" customWidth="1"/>
    <col min="4" max="4" width="6" customWidth="1"/>
    <col min="5" max="5" width="6.375" customWidth="1"/>
    <col min="6" max="6" width="6.25" customWidth="1"/>
    <col min="7" max="7" width="5.375" customWidth="1"/>
    <col min="8" max="8" width="6.5" customWidth="1"/>
    <col min="9" max="9" width="5.125" customWidth="1"/>
    <col min="10" max="10" width="4.75" customWidth="1"/>
    <col min="11" max="11" width="4" customWidth="1"/>
    <col min="12" max="12" width="6.625" customWidth="1"/>
    <col min="13" max="13" width="5.125" customWidth="1"/>
    <col min="14" max="14" width="6" customWidth="1"/>
    <col min="15" max="15" width="6.25" customWidth="1"/>
    <col min="16" max="16" width="5.625" customWidth="1"/>
    <col min="17" max="17" width="5" customWidth="1"/>
    <col min="18" max="18" width="6.375" customWidth="1"/>
    <col min="19" max="19" width="5.125" customWidth="1"/>
    <col min="20" max="20" width="5.75" customWidth="1"/>
    <col min="21" max="21" width="7.25" customWidth="1"/>
    <col min="22" max="22" width="5.875" customWidth="1"/>
    <col min="23" max="23" width="7.25" customWidth="1"/>
  </cols>
  <sheetData>
    <row r="1" spans="1:25">
      <c r="B1" s="185" t="s">
        <v>313</v>
      </c>
      <c r="C1" s="185"/>
      <c r="D1" s="185"/>
      <c r="E1" s="185"/>
      <c r="F1" s="185"/>
      <c r="G1" s="185"/>
      <c r="H1" s="185"/>
      <c r="I1" s="185"/>
      <c r="J1" s="185"/>
      <c r="K1" s="185"/>
      <c r="L1" s="185"/>
      <c r="M1" s="185"/>
      <c r="N1" s="185"/>
      <c r="O1" s="185"/>
      <c r="P1" s="185"/>
      <c r="Q1" s="185"/>
      <c r="R1" s="185"/>
      <c r="S1" s="185"/>
      <c r="T1" s="185"/>
      <c r="U1" s="185"/>
      <c r="V1" s="185"/>
      <c r="W1" s="185"/>
      <c r="X1" s="185"/>
      <c r="Y1" s="185"/>
    </row>
    <row r="2" spans="1:25">
      <c r="A2" s="225" t="s">
        <v>1</v>
      </c>
      <c r="B2" s="191" t="s">
        <v>2</v>
      </c>
      <c r="C2" s="189" t="s">
        <v>3</v>
      </c>
      <c r="D2" s="189"/>
      <c r="E2" s="189"/>
      <c r="F2" s="189"/>
      <c r="G2" s="189"/>
      <c r="H2" s="189" t="s">
        <v>75</v>
      </c>
      <c r="I2" s="189"/>
      <c r="J2" s="189"/>
      <c r="K2" s="189"/>
      <c r="L2" s="189"/>
      <c r="M2" s="189" t="s">
        <v>5</v>
      </c>
      <c r="N2" s="189"/>
      <c r="O2" s="189"/>
      <c r="P2" s="189"/>
      <c r="Q2" s="189"/>
      <c r="R2" s="189"/>
      <c r="S2" s="189" t="s">
        <v>6</v>
      </c>
      <c r="T2" s="189"/>
      <c r="U2" s="189"/>
      <c r="V2" s="189"/>
      <c r="W2" s="189"/>
      <c r="X2" s="197" t="s">
        <v>8</v>
      </c>
      <c r="Y2" s="197" t="s">
        <v>9</v>
      </c>
    </row>
    <row r="3" spans="1:25">
      <c r="A3" s="225"/>
      <c r="B3" s="191"/>
      <c r="C3" s="189" t="s">
        <v>10</v>
      </c>
      <c r="D3" s="189"/>
      <c r="E3" s="189"/>
      <c r="F3" s="189" t="s">
        <v>314</v>
      </c>
      <c r="G3" s="88"/>
      <c r="H3" s="189"/>
      <c r="I3" s="189"/>
      <c r="J3" s="189"/>
      <c r="K3" s="189"/>
      <c r="L3" s="189"/>
      <c r="M3" s="189"/>
      <c r="N3" s="189"/>
      <c r="O3" s="189"/>
      <c r="P3" s="189"/>
      <c r="Q3" s="189"/>
      <c r="R3" s="189"/>
      <c r="S3" s="189"/>
      <c r="T3" s="189"/>
      <c r="U3" s="189"/>
      <c r="V3" s="189"/>
      <c r="W3" s="189"/>
      <c r="X3" s="226"/>
      <c r="Y3" s="226"/>
    </row>
    <row r="4" spans="1:25" ht="72">
      <c r="A4" s="225"/>
      <c r="B4" s="192"/>
      <c r="C4" s="89" t="s">
        <v>315</v>
      </c>
      <c r="D4" s="89" t="s">
        <v>316</v>
      </c>
      <c r="E4" s="89" t="s">
        <v>317</v>
      </c>
      <c r="F4" s="193"/>
      <c r="G4" s="89" t="s">
        <v>30</v>
      </c>
      <c r="H4" s="89" t="s">
        <v>17</v>
      </c>
      <c r="I4" s="89" t="s">
        <v>18</v>
      </c>
      <c r="J4" s="89" t="s">
        <v>318</v>
      </c>
      <c r="K4" s="89" t="s">
        <v>319</v>
      </c>
      <c r="L4" s="89" t="s">
        <v>30</v>
      </c>
      <c r="M4" s="89" t="s">
        <v>20</v>
      </c>
      <c r="N4" s="91" t="s">
        <v>21</v>
      </c>
      <c r="O4" s="91" t="s">
        <v>22</v>
      </c>
      <c r="P4" s="91" t="s">
        <v>23</v>
      </c>
      <c r="Q4" s="91" t="s">
        <v>24</v>
      </c>
      <c r="R4" s="91" t="s">
        <v>30</v>
      </c>
      <c r="S4" s="89" t="s">
        <v>26</v>
      </c>
      <c r="T4" s="89" t="s">
        <v>320</v>
      </c>
      <c r="U4" s="89" t="s">
        <v>28</v>
      </c>
      <c r="V4" s="89" t="s">
        <v>321</v>
      </c>
      <c r="W4" s="89" t="s">
        <v>30</v>
      </c>
      <c r="X4" s="226"/>
      <c r="Y4" s="226"/>
    </row>
    <row r="5" spans="1:25" ht="13.5" customHeight="1">
      <c r="A5" s="3">
        <v>1</v>
      </c>
      <c r="B5" s="3" t="s">
        <v>31</v>
      </c>
      <c r="C5" s="8"/>
      <c r="D5" s="8"/>
      <c r="E5" s="8"/>
      <c r="F5" s="8"/>
      <c r="G5" s="8"/>
      <c r="H5" s="90"/>
      <c r="I5" s="90"/>
      <c r="J5" s="92"/>
      <c r="K5" s="92"/>
      <c r="L5" s="90"/>
      <c r="M5" s="8"/>
      <c r="N5" s="90"/>
      <c r="O5" s="93"/>
      <c r="P5" s="93">
        <v>14</v>
      </c>
      <c r="Q5" s="93">
        <v>15</v>
      </c>
      <c r="R5" s="90"/>
      <c r="S5" s="94"/>
      <c r="T5" s="94"/>
      <c r="U5" s="94"/>
      <c r="V5" s="94"/>
      <c r="W5" s="95"/>
      <c r="X5" s="90" t="s">
        <v>32</v>
      </c>
      <c r="Y5" s="90" t="s">
        <v>33</v>
      </c>
    </row>
    <row r="6" spans="1:25">
      <c r="A6" s="3">
        <v>2</v>
      </c>
      <c r="B6" s="3" t="s">
        <v>34</v>
      </c>
      <c r="C6" s="8"/>
      <c r="D6" s="8"/>
      <c r="E6" s="8"/>
      <c r="F6" s="8"/>
      <c r="G6" s="8"/>
      <c r="H6" s="90"/>
      <c r="I6" s="90"/>
      <c r="J6" s="92"/>
      <c r="K6" s="92"/>
      <c r="L6" s="90"/>
      <c r="M6" s="8"/>
      <c r="N6" s="90"/>
      <c r="O6" s="93"/>
      <c r="P6" s="93">
        <v>12</v>
      </c>
      <c r="Q6" s="93">
        <v>15</v>
      </c>
      <c r="R6" s="90"/>
      <c r="S6" s="94"/>
      <c r="T6" s="94"/>
      <c r="U6" s="94"/>
      <c r="V6" s="94"/>
      <c r="W6" s="95"/>
      <c r="X6" s="90" t="s">
        <v>35</v>
      </c>
      <c r="Y6" s="90" t="s">
        <v>36</v>
      </c>
    </row>
    <row r="7" spans="1:25">
      <c r="A7" s="3">
        <v>3</v>
      </c>
      <c r="B7" s="3" t="s">
        <v>37</v>
      </c>
      <c r="C7" s="8"/>
      <c r="D7" s="8"/>
      <c r="E7" s="8"/>
      <c r="F7" s="8"/>
      <c r="G7" s="8"/>
      <c r="H7" s="90"/>
      <c r="I7" s="90"/>
      <c r="J7" s="92"/>
      <c r="K7" s="92"/>
      <c r="L7" s="90"/>
      <c r="M7" s="8"/>
      <c r="N7" s="90"/>
      <c r="O7" s="93"/>
      <c r="P7" s="93">
        <v>1</v>
      </c>
      <c r="Q7" s="93">
        <v>15</v>
      </c>
      <c r="R7" s="90"/>
      <c r="S7" s="94"/>
      <c r="T7" s="94"/>
      <c r="U7" s="94"/>
      <c r="V7" s="94"/>
      <c r="W7" s="95"/>
      <c r="X7" s="90" t="s">
        <v>32</v>
      </c>
      <c r="Y7" s="90" t="s">
        <v>38</v>
      </c>
    </row>
    <row r="8" spans="1:25">
      <c r="A8" s="3">
        <v>4</v>
      </c>
      <c r="B8" s="3" t="s">
        <v>39</v>
      </c>
      <c r="C8" s="8"/>
      <c r="D8" s="8"/>
      <c r="E8" s="8"/>
      <c r="F8" s="8"/>
      <c r="G8" s="8"/>
      <c r="H8" s="90"/>
      <c r="I8" s="90"/>
      <c r="J8" s="92"/>
      <c r="K8" s="92"/>
      <c r="L8" s="90"/>
      <c r="M8" s="8"/>
      <c r="N8" s="90"/>
      <c r="O8" s="93"/>
      <c r="P8" s="93">
        <v>4</v>
      </c>
      <c r="Q8" s="93">
        <v>13</v>
      </c>
      <c r="R8" s="90"/>
      <c r="S8" s="94"/>
      <c r="T8" s="94"/>
      <c r="U8" s="94"/>
      <c r="V8" s="94"/>
      <c r="W8" s="95"/>
      <c r="X8" s="90" t="s">
        <v>32</v>
      </c>
      <c r="Y8" s="90" t="s">
        <v>40</v>
      </c>
    </row>
    <row r="9" spans="1:25">
      <c r="A9" s="3">
        <v>5</v>
      </c>
      <c r="B9" s="3" t="s">
        <v>41</v>
      </c>
      <c r="C9" s="8"/>
      <c r="D9" s="8"/>
      <c r="E9" s="8"/>
      <c r="F9" s="8"/>
      <c r="G9" s="8"/>
      <c r="H9" s="90"/>
      <c r="I9" s="90"/>
      <c r="J9" s="92"/>
      <c r="K9" s="92"/>
      <c r="L9" s="90"/>
      <c r="M9" s="8"/>
      <c r="N9" s="90"/>
      <c r="O9" s="93"/>
      <c r="P9" s="93">
        <v>0</v>
      </c>
      <c r="Q9" s="93">
        <v>13</v>
      </c>
      <c r="R9" s="90"/>
      <c r="S9" s="94"/>
      <c r="T9" s="94"/>
      <c r="U9" s="94">
        <v>4</v>
      </c>
      <c r="V9" s="94"/>
      <c r="W9" s="95">
        <f>V9+U9+T9+S9</f>
        <v>4</v>
      </c>
      <c r="X9" s="90" t="s">
        <v>32</v>
      </c>
      <c r="Y9" s="90" t="s">
        <v>33</v>
      </c>
    </row>
    <row r="10" spans="1:25">
      <c r="A10" s="3">
        <v>6</v>
      </c>
      <c r="B10" s="4" t="s">
        <v>42</v>
      </c>
      <c r="C10" s="8"/>
      <c r="D10" s="8"/>
      <c r="E10" s="8"/>
      <c r="F10" s="8"/>
      <c r="G10" s="8"/>
      <c r="H10" s="90"/>
      <c r="I10" s="90"/>
      <c r="J10" s="92"/>
      <c r="K10" s="92"/>
      <c r="L10" s="90"/>
      <c r="M10" s="8"/>
      <c r="N10" s="90"/>
      <c r="O10" s="93"/>
      <c r="P10" s="93">
        <v>5</v>
      </c>
      <c r="Q10" s="93">
        <v>11</v>
      </c>
      <c r="R10" s="90"/>
      <c r="S10" s="94">
        <v>2.81</v>
      </c>
      <c r="T10" s="94"/>
      <c r="U10" s="94">
        <v>1.2</v>
      </c>
      <c r="V10" s="94"/>
      <c r="W10" s="95">
        <f t="shared" ref="W10:W30" si="0">V10+U10+T10+S10</f>
        <v>4.01</v>
      </c>
      <c r="X10" s="90" t="s">
        <v>32</v>
      </c>
      <c r="Y10" s="90" t="s">
        <v>38</v>
      </c>
    </row>
    <row r="11" spans="1:25">
      <c r="A11" s="3">
        <v>7</v>
      </c>
      <c r="B11" s="4" t="s">
        <v>43</v>
      </c>
      <c r="C11" s="8"/>
      <c r="D11" s="8"/>
      <c r="E11" s="8"/>
      <c r="F11" s="8"/>
      <c r="G11" s="8"/>
      <c r="H11" s="90"/>
      <c r="I11" s="90"/>
      <c r="J11" s="92"/>
      <c r="K11" s="92"/>
      <c r="L11" s="90"/>
      <c r="M11" s="8"/>
      <c r="N11" s="90"/>
      <c r="O11" s="93"/>
      <c r="P11" s="93">
        <v>11</v>
      </c>
      <c r="Q11" s="93">
        <v>11</v>
      </c>
      <c r="R11" s="90"/>
      <c r="S11" s="94"/>
      <c r="T11" s="96"/>
      <c r="U11" s="94"/>
      <c r="V11" s="94">
        <v>35</v>
      </c>
      <c r="W11" s="95">
        <f t="shared" si="0"/>
        <v>35</v>
      </c>
      <c r="X11" s="90" t="s">
        <v>32</v>
      </c>
      <c r="Y11" s="90" t="s">
        <v>36</v>
      </c>
    </row>
    <row r="12" spans="1:25">
      <c r="A12" s="3">
        <v>8</v>
      </c>
      <c r="B12" s="4" t="s">
        <v>44</v>
      </c>
      <c r="C12" s="8"/>
      <c r="D12" s="8"/>
      <c r="E12" s="8"/>
      <c r="F12" s="8"/>
      <c r="G12" s="8"/>
      <c r="H12" s="90"/>
      <c r="I12" s="90"/>
      <c r="J12" s="92"/>
      <c r="K12" s="92"/>
      <c r="L12" s="90"/>
      <c r="M12" s="8"/>
      <c r="N12" s="90"/>
      <c r="O12" s="93"/>
      <c r="P12" s="93">
        <v>1</v>
      </c>
      <c r="Q12" s="93">
        <v>13</v>
      </c>
      <c r="R12" s="90"/>
      <c r="S12" s="94">
        <v>15</v>
      </c>
      <c r="T12" s="94"/>
      <c r="U12" s="94">
        <v>4</v>
      </c>
      <c r="V12" s="94"/>
      <c r="W12" s="95">
        <f t="shared" si="0"/>
        <v>19</v>
      </c>
      <c r="X12" s="90" t="s">
        <v>32</v>
      </c>
      <c r="Y12" s="90" t="s">
        <v>36</v>
      </c>
    </row>
    <row r="13" spans="1:25">
      <c r="A13" s="3">
        <v>9</v>
      </c>
      <c r="B13" s="4" t="s">
        <v>45</v>
      </c>
      <c r="C13" s="8"/>
      <c r="D13" s="8"/>
      <c r="E13" s="8"/>
      <c r="F13" s="8"/>
      <c r="G13" s="8"/>
      <c r="H13" s="90"/>
      <c r="I13" s="90"/>
      <c r="J13" s="92"/>
      <c r="K13" s="92"/>
      <c r="L13" s="90"/>
      <c r="M13" s="8"/>
      <c r="N13" s="90"/>
      <c r="O13" s="93"/>
      <c r="P13" s="93">
        <v>12</v>
      </c>
      <c r="Q13" s="93">
        <v>15</v>
      </c>
      <c r="R13" s="90"/>
      <c r="S13" s="94">
        <v>5.63</v>
      </c>
      <c r="T13" s="94"/>
      <c r="U13" s="94">
        <v>4.8</v>
      </c>
      <c r="V13" s="94"/>
      <c r="W13" s="95">
        <f t="shared" si="0"/>
        <v>10.43</v>
      </c>
      <c r="X13" s="90" t="s">
        <v>32</v>
      </c>
      <c r="Y13" s="90" t="s">
        <v>36</v>
      </c>
    </row>
    <row r="14" spans="1:25">
      <c r="A14" s="3">
        <v>10</v>
      </c>
      <c r="B14" s="4" t="s">
        <v>46</v>
      </c>
      <c r="C14" s="8"/>
      <c r="D14" s="8"/>
      <c r="E14" s="8"/>
      <c r="F14" s="8"/>
      <c r="G14" s="8"/>
      <c r="H14" s="90"/>
      <c r="I14" s="90"/>
      <c r="J14" s="92"/>
      <c r="K14" s="92"/>
      <c r="L14" s="90"/>
      <c r="M14" s="8"/>
      <c r="N14" s="90"/>
      <c r="O14" s="93"/>
      <c r="P14" s="93">
        <v>1</v>
      </c>
      <c r="Q14" s="93">
        <v>15</v>
      </c>
      <c r="R14" s="90"/>
      <c r="S14" s="94">
        <v>9.3800000000000008</v>
      </c>
      <c r="T14" s="94"/>
      <c r="U14" s="94">
        <v>4</v>
      </c>
      <c r="V14" s="94">
        <v>35</v>
      </c>
      <c r="W14" s="95">
        <f t="shared" si="0"/>
        <v>48.38</v>
      </c>
      <c r="X14" s="90" t="s">
        <v>32</v>
      </c>
      <c r="Y14" s="90" t="s">
        <v>47</v>
      </c>
    </row>
    <row r="15" spans="1:25">
      <c r="A15" s="3">
        <v>11</v>
      </c>
      <c r="B15" s="4" t="s">
        <v>48</v>
      </c>
      <c r="C15" s="8"/>
      <c r="D15" s="8"/>
      <c r="E15" s="8"/>
      <c r="F15" s="8"/>
      <c r="G15" s="8"/>
      <c r="H15" s="90"/>
      <c r="I15" s="90"/>
      <c r="J15" s="92"/>
      <c r="K15" s="92"/>
      <c r="L15" s="90"/>
      <c r="M15" s="8"/>
      <c r="N15" s="90"/>
      <c r="O15" s="93"/>
      <c r="P15" s="93">
        <v>11</v>
      </c>
      <c r="Q15" s="93">
        <v>13</v>
      </c>
      <c r="R15" s="90"/>
      <c r="S15" s="94"/>
      <c r="T15" s="94">
        <v>7.5</v>
      </c>
      <c r="U15" s="94"/>
      <c r="V15" s="94">
        <v>48</v>
      </c>
      <c r="W15" s="95">
        <f t="shared" si="0"/>
        <v>55.5</v>
      </c>
      <c r="X15" s="90" t="s">
        <v>32</v>
      </c>
      <c r="Y15" s="90" t="s">
        <v>36</v>
      </c>
    </row>
    <row r="16" spans="1:25">
      <c r="A16" s="3">
        <v>12</v>
      </c>
      <c r="B16" s="178" t="s">
        <v>49</v>
      </c>
      <c r="C16" s="8"/>
      <c r="D16" s="8"/>
      <c r="E16" s="8"/>
      <c r="F16" s="8"/>
      <c r="G16" s="8"/>
      <c r="H16" s="90"/>
      <c r="I16" s="90"/>
      <c r="J16" s="92"/>
      <c r="K16" s="92"/>
      <c r="L16" s="90"/>
      <c r="M16" s="8"/>
      <c r="N16" s="90"/>
      <c r="O16" s="93"/>
      <c r="P16" s="93">
        <v>15</v>
      </c>
      <c r="Q16" s="93">
        <v>15</v>
      </c>
      <c r="R16" s="90"/>
      <c r="S16" s="94">
        <v>4.6900000000000004</v>
      </c>
      <c r="T16" s="94"/>
      <c r="U16" s="94"/>
      <c r="V16" s="94">
        <v>50</v>
      </c>
      <c r="W16" s="95">
        <f t="shared" si="0"/>
        <v>54.69</v>
      </c>
      <c r="X16" s="90" t="s">
        <v>32</v>
      </c>
      <c r="Y16" s="90" t="s">
        <v>68</v>
      </c>
    </row>
    <row r="17" spans="1:25">
      <c r="A17" s="3">
        <v>13</v>
      </c>
      <c r="B17" s="4" t="s">
        <v>50</v>
      </c>
      <c r="C17" s="8"/>
      <c r="D17" s="8"/>
      <c r="E17" s="8"/>
      <c r="F17" s="8"/>
      <c r="G17" s="8"/>
      <c r="H17" s="90"/>
      <c r="I17" s="90"/>
      <c r="J17" s="92"/>
      <c r="K17" s="92"/>
      <c r="L17" s="90"/>
      <c r="M17" s="8"/>
      <c r="N17" s="90"/>
      <c r="O17" s="93"/>
      <c r="P17" s="93">
        <v>2</v>
      </c>
      <c r="Q17" s="93">
        <v>15</v>
      </c>
      <c r="R17" s="90"/>
      <c r="S17" s="94"/>
      <c r="T17" s="94"/>
      <c r="U17" s="94">
        <v>4</v>
      </c>
      <c r="V17" s="94">
        <v>35</v>
      </c>
      <c r="W17" s="95">
        <f t="shared" si="0"/>
        <v>39</v>
      </c>
      <c r="X17" s="90" t="s">
        <v>32</v>
      </c>
      <c r="Y17" s="90" t="s">
        <v>38</v>
      </c>
    </row>
    <row r="18" spans="1:25">
      <c r="A18" s="3">
        <v>14</v>
      </c>
      <c r="B18" s="4" t="s">
        <v>51</v>
      </c>
      <c r="C18" s="8"/>
      <c r="D18" s="8"/>
      <c r="E18" s="8"/>
      <c r="F18" s="8"/>
      <c r="G18" s="8"/>
      <c r="H18" s="90"/>
      <c r="I18" s="90"/>
      <c r="J18" s="92"/>
      <c r="K18" s="92"/>
      <c r="L18" s="90"/>
      <c r="M18" s="8"/>
      <c r="N18" s="90"/>
      <c r="O18" s="93"/>
      <c r="P18" s="93">
        <v>4</v>
      </c>
      <c r="Q18" s="93">
        <v>13</v>
      </c>
      <c r="R18" s="90"/>
      <c r="S18" s="94"/>
      <c r="T18" s="94"/>
      <c r="U18" s="94">
        <v>2</v>
      </c>
      <c r="V18" s="94">
        <v>35</v>
      </c>
      <c r="W18" s="95">
        <f t="shared" si="0"/>
        <v>37</v>
      </c>
      <c r="X18" s="90" t="s">
        <v>32</v>
      </c>
      <c r="Y18" s="90" t="s">
        <v>36</v>
      </c>
    </row>
    <row r="19" spans="1:25">
      <c r="A19" s="3">
        <v>15</v>
      </c>
      <c r="B19" s="4" t="s">
        <v>52</v>
      </c>
      <c r="C19" s="8"/>
      <c r="D19" s="8"/>
      <c r="E19" s="8"/>
      <c r="F19" s="8"/>
      <c r="G19" s="8"/>
      <c r="H19" s="90"/>
      <c r="I19" s="90"/>
      <c r="J19" s="92"/>
      <c r="K19" s="92"/>
      <c r="L19" s="90"/>
      <c r="M19" s="8"/>
      <c r="N19" s="90"/>
      <c r="O19" s="93"/>
      <c r="P19" s="93">
        <v>11.5</v>
      </c>
      <c r="Q19" s="93">
        <v>15</v>
      </c>
      <c r="R19" s="90"/>
      <c r="S19" s="94">
        <v>5.63</v>
      </c>
      <c r="T19" s="94"/>
      <c r="U19" s="94">
        <v>2.8</v>
      </c>
      <c r="V19" s="94">
        <v>40</v>
      </c>
      <c r="W19" s="95">
        <f t="shared" si="0"/>
        <v>48.43</v>
      </c>
      <c r="X19" s="90" t="s">
        <v>32</v>
      </c>
      <c r="Y19" s="90" t="s">
        <v>47</v>
      </c>
    </row>
    <row r="20" spans="1:25">
      <c r="A20" s="3">
        <v>16</v>
      </c>
      <c r="B20" s="4" t="s">
        <v>53</v>
      </c>
      <c r="C20" s="8"/>
      <c r="D20" s="8"/>
      <c r="E20" s="8"/>
      <c r="F20" s="8"/>
      <c r="G20" s="8"/>
      <c r="H20" s="90"/>
      <c r="I20" s="90"/>
      <c r="J20" s="92"/>
      <c r="K20" s="92"/>
      <c r="L20" s="90"/>
      <c r="M20" s="8"/>
      <c r="N20" s="90"/>
      <c r="O20" s="93"/>
      <c r="P20" s="93">
        <v>0</v>
      </c>
      <c r="Q20" s="93">
        <v>13</v>
      </c>
      <c r="R20" s="90"/>
      <c r="S20" s="94"/>
      <c r="T20" s="94">
        <v>7.5</v>
      </c>
      <c r="U20" s="94">
        <v>2</v>
      </c>
      <c r="V20" s="94">
        <v>35</v>
      </c>
      <c r="W20" s="95">
        <f t="shared" si="0"/>
        <v>44.5</v>
      </c>
      <c r="X20" s="90" t="s">
        <v>32</v>
      </c>
      <c r="Y20" s="90" t="s">
        <v>47</v>
      </c>
    </row>
    <row r="21" spans="1:25">
      <c r="A21" s="3">
        <v>17</v>
      </c>
      <c r="B21" s="4" t="s">
        <v>54</v>
      </c>
      <c r="C21" s="8"/>
      <c r="D21" s="8"/>
      <c r="E21" s="8"/>
      <c r="F21" s="8"/>
      <c r="G21" s="8"/>
      <c r="H21" s="90"/>
      <c r="I21" s="90"/>
      <c r="J21" s="92"/>
      <c r="K21" s="92"/>
      <c r="L21" s="90"/>
      <c r="M21" s="8"/>
      <c r="N21" s="90"/>
      <c r="O21" s="93"/>
      <c r="P21" s="93">
        <v>7</v>
      </c>
      <c r="Q21" s="93">
        <v>15</v>
      </c>
      <c r="R21" s="90"/>
      <c r="S21" s="94">
        <v>2.81</v>
      </c>
      <c r="T21" s="94">
        <v>15</v>
      </c>
      <c r="U21" s="94">
        <v>4</v>
      </c>
      <c r="V21" s="94">
        <v>40</v>
      </c>
      <c r="W21" s="95">
        <f t="shared" si="0"/>
        <v>61.81</v>
      </c>
      <c r="X21" s="90" t="s">
        <v>32</v>
      </c>
      <c r="Y21" s="90" t="s">
        <v>47</v>
      </c>
    </row>
    <row r="22" spans="1:25">
      <c r="A22" s="3">
        <v>18</v>
      </c>
      <c r="B22" s="4" t="s">
        <v>55</v>
      </c>
      <c r="C22" s="8"/>
      <c r="D22" s="8"/>
      <c r="E22" s="8"/>
      <c r="F22" s="8"/>
      <c r="G22" s="8"/>
      <c r="H22" s="90"/>
      <c r="I22" s="90"/>
      <c r="J22" s="92"/>
      <c r="K22" s="92"/>
      <c r="L22" s="90"/>
      <c r="M22" s="8"/>
      <c r="N22" s="90"/>
      <c r="O22" s="93"/>
      <c r="P22" s="93">
        <v>7</v>
      </c>
      <c r="Q22" s="93">
        <v>15</v>
      </c>
      <c r="R22" s="90"/>
      <c r="S22" s="94"/>
      <c r="T22" s="94"/>
      <c r="U22" s="94">
        <v>2</v>
      </c>
      <c r="V22" s="94">
        <v>35</v>
      </c>
      <c r="W22" s="95">
        <f t="shared" si="0"/>
        <v>37</v>
      </c>
      <c r="X22" s="90" t="s">
        <v>32</v>
      </c>
      <c r="Y22" s="90" t="s">
        <v>36</v>
      </c>
    </row>
    <row r="23" spans="1:25">
      <c r="A23" s="3">
        <v>19</v>
      </c>
      <c r="B23" s="4" t="s">
        <v>56</v>
      </c>
      <c r="C23" s="8"/>
      <c r="D23" s="8"/>
      <c r="E23" s="8"/>
      <c r="F23" s="8"/>
      <c r="G23" s="8"/>
      <c r="H23" s="90"/>
      <c r="I23" s="90"/>
      <c r="J23" s="92"/>
      <c r="K23" s="92"/>
      <c r="L23" s="90"/>
      <c r="M23" s="8"/>
      <c r="N23" s="90"/>
      <c r="O23" s="93"/>
      <c r="P23" s="93">
        <v>1</v>
      </c>
      <c r="Q23" s="93">
        <v>15</v>
      </c>
      <c r="R23" s="90"/>
      <c r="S23" s="94"/>
      <c r="T23" s="94"/>
      <c r="U23" s="94"/>
      <c r="V23" s="94">
        <v>35</v>
      </c>
      <c r="W23" s="95">
        <f t="shared" si="0"/>
        <v>35</v>
      </c>
      <c r="X23" s="90" t="s">
        <v>32</v>
      </c>
      <c r="Y23" s="90" t="s">
        <v>38</v>
      </c>
    </row>
    <row r="24" spans="1:25">
      <c r="A24" s="3">
        <v>20</v>
      </c>
      <c r="B24" s="4" t="s">
        <v>57</v>
      </c>
      <c r="C24" s="8"/>
      <c r="D24" s="8"/>
      <c r="E24" s="8"/>
      <c r="F24" s="8"/>
      <c r="G24" s="8"/>
      <c r="H24" s="90"/>
      <c r="I24" s="90"/>
      <c r="J24" s="92"/>
      <c r="K24" s="92"/>
      <c r="L24" s="90"/>
      <c r="M24" s="8"/>
      <c r="N24" s="90"/>
      <c r="O24" s="93"/>
      <c r="P24" s="93">
        <v>3</v>
      </c>
      <c r="Q24" s="93">
        <v>13</v>
      </c>
      <c r="R24" s="90"/>
      <c r="S24" s="94"/>
      <c r="T24" s="94"/>
      <c r="U24" s="94"/>
      <c r="V24" s="94">
        <v>35</v>
      </c>
      <c r="W24" s="95">
        <f t="shared" si="0"/>
        <v>35</v>
      </c>
      <c r="X24" s="90" t="s">
        <v>32</v>
      </c>
      <c r="Y24" s="90" t="s">
        <v>36</v>
      </c>
    </row>
    <row r="25" spans="1:25">
      <c r="A25" s="3">
        <v>21</v>
      </c>
      <c r="B25" s="3" t="s">
        <v>58</v>
      </c>
      <c r="C25" s="8"/>
      <c r="D25" s="8"/>
      <c r="E25" s="8"/>
      <c r="F25" s="8"/>
      <c r="G25" s="8"/>
      <c r="H25" s="90"/>
      <c r="I25" s="90"/>
      <c r="J25" s="92"/>
      <c r="K25" s="92"/>
      <c r="L25" s="90"/>
      <c r="M25" s="8"/>
      <c r="N25" s="90"/>
      <c r="O25" s="93"/>
      <c r="P25" s="93">
        <v>11</v>
      </c>
      <c r="Q25" s="93">
        <v>15</v>
      </c>
      <c r="R25" s="90"/>
      <c r="S25" s="94"/>
      <c r="T25" s="94"/>
      <c r="U25" s="94"/>
      <c r="V25" s="94"/>
      <c r="W25" s="95"/>
      <c r="X25" s="90" t="s">
        <v>35</v>
      </c>
      <c r="Y25" s="90" t="s">
        <v>68</v>
      </c>
    </row>
    <row r="26" spans="1:25">
      <c r="A26" s="3">
        <v>22</v>
      </c>
      <c r="B26" s="3" t="s">
        <v>59</v>
      </c>
      <c r="C26" s="8"/>
      <c r="D26" s="8"/>
      <c r="E26" s="8"/>
      <c r="F26" s="8"/>
      <c r="G26" s="8"/>
      <c r="H26" s="90"/>
      <c r="I26" s="90"/>
      <c r="J26" s="92"/>
      <c r="K26" s="92"/>
      <c r="L26" s="90"/>
      <c r="M26" s="8"/>
      <c r="N26" s="90"/>
      <c r="O26" s="93"/>
      <c r="P26" s="93">
        <v>12</v>
      </c>
      <c r="Q26" s="93">
        <v>15</v>
      </c>
      <c r="R26" s="90"/>
      <c r="S26" s="94"/>
      <c r="T26" s="94"/>
      <c r="U26" s="94"/>
      <c r="V26" s="94"/>
      <c r="W26" s="95"/>
      <c r="X26" s="90" t="s">
        <v>322</v>
      </c>
      <c r="Y26" s="90" t="s">
        <v>68</v>
      </c>
    </row>
    <row r="27" spans="1:25">
      <c r="A27" s="3">
        <v>23</v>
      </c>
      <c r="B27" s="3" t="s">
        <v>61</v>
      </c>
      <c r="C27" s="8"/>
      <c r="D27" s="8"/>
      <c r="E27" s="8"/>
      <c r="F27" s="8"/>
      <c r="G27" s="8"/>
      <c r="H27" s="90"/>
      <c r="I27" s="90"/>
      <c r="J27" s="92"/>
      <c r="K27" s="92"/>
      <c r="L27" s="90"/>
      <c r="M27" s="8"/>
      <c r="N27" s="90"/>
      <c r="O27" s="93"/>
      <c r="P27" s="93">
        <v>7</v>
      </c>
      <c r="Q27" s="93">
        <v>13</v>
      </c>
      <c r="R27" s="90"/>
      <c r="S27" s="94"/>
      <c r="T27" s="94"/>
      <c r="U27" s="94"/>
      <c r="V27" s="94"/>
      <c r="W27" s="95"/>
      <c r="X27" s="90" t="s">
        <v>35</v>
      </c>
      <c r="Y27" s="90" t="s">
        <v>68</v>
      </c>
    </row>
    <row r="28" spans="1:25">
      <c r="A28" s="3">
        <v>24</v>
      </c>
      <c r="B28" s="3" t="s">
        <v>62</v>
      </c>
      <c r="C28" s="8"/>
      <c r="D28" s="8"/>
      <c r="E28" s="8"/>
      <c r="F28" s="8"/>
      <c r="G28" s="8"/>
      <c r="H28" s="90"/>
      <c r="I28" s="90"/>
      <c r="J28" s="92"/>
      <c r="K28" s="92"/>
      <c r="L28" s="90"/>
      <c r="M28" s="8"/>
      <c r="N28" s="90"/>
      <c r="O28" s="93"/>
      <c r="P28" s="93">
        <v>9</v>
      </c>
      <c r="Q28" s="93">
        <v>15</v>
      </c>
      <c r="R28" s="90"/>
      <c r="S28" s="94"/>
      <c r="T28" s="94"/>
      <c r="U28" s="94"/>
      <c r="V28" s="94"/>
      <c r="W28" s="95"/>
      <c r="X28" s="90" t="s">
        <v>35</v>
      </c>
      <c r="Y28" s="90" t="s">
        <v>68</v>
      </c>
    </row>
    <row r="29" spans="1:25">
      <c r="A29" s="3">
        <v>25</v>
      </c>
      <c r="B29" s="3" t="s">
        <v>63</v>
      </c>
      <c r="C29" s="8"/>
      <c r="D29" s="8"/>
      <c r="E29" s="8"/>
      <c r="F29" s="8"/>
      <c r="G29" s="8"/>
      <c r="H29" s="90"/>
      <c r="I29" s="90"/>
      <c r="J29" s="92"/>
      <c r="K29" s="92"/>
      <c r="L29" s="90"/>
      <c r="M29" s="8"/>
      <c r="N29" s="90"/>
      <c r="O29" s="93"/>
      <c r="P29" s="93">
        <v>4</v>
      </c>
      <c r="Q29" s="93">
        <v>13</v>
      </c>
      <c r="R29" s="90"/>
      <c r="S29" s="94"/>
      <c r="T29" s="94"/>
      <c r="U29" s="94"/>
      <c r="V29" s="94"/>
      <c r="W29" s="95"/>
      <c r="X29" s="90" t="s">
        <v>322</v>
      </c>
      <c r="Y29" s="90" t="s">
        <v>38</v>
      </c>
    </row>
    <row r="30" spans="1:25">
      <c r="A30" s="3">
        <v>26</v>
      </c>
      <c r="B30" s="5" t="s">
        <v>65</v>
      </c>
      <c r="C30" s="8"/>
      <c r="D30" s="8"/>
      <c r="E30" s="8"/>
      <c r="F30" s="8"/>
      <c r="G30" s="8"/>
      <c r="H30" s="90"/>
      <c r="I30" s="90"/>
      <c r="J30" s="92"/>
      <c r="K30" s="92"/>
      <c r="L30" s="90"/>
      <c r="M30" s="8"/>
      <c r="N30" s="90"/>
      <c r="O30" s="93"/>
      <c r="P30" s="93">
        <v>8</v>
      </c>
      <c r="Q30" s="93">
        <v>13</v>
      </c>
      <c r="R30" s="90"/>
      <c r="S30" s="94"/>
      <c r="T30" s="94">
        <v>7.5</v>
      </c>
      <c r="U30" s="94">
        <v>20</v>
      </c>
      <c r="V30" s="94">
        <v>40</v>
      </c>
      <c r="W30" s="95">
        <f t="shared" si="0"/>
        <v>67.5</v>
      </c>
      <c r="X30" s="90" t="s">
        <v>32</v>
      </c>
      <c r="Y30" s="90" t="s">
        <v>36</v>
      </c>
    </row>
    <row r="31" spans="1:25">
      <c r="A31" s="3">
        <v>27</v>
      </c>
      <c r="B31" s="5" t="s">
        <v>66</v>
      </c>
      <c r="C31" s="8"/>
      <c r="D31" s="8"/>
      <c r="E31" s="8"/>
      <c r="F31" s="8"/>
      <c r="G31" s="8"/>
      <c r="H31" s="90"/>
      <c r="I31" s="90"/>
      <c r="J31" s="92"/>
      <c r="K31" s="92"/>
      <c r="L31" s="90"/>
      <c r="M31" s="8"/>
      <c r="N31" s="90"/>
      <c r="O31" s="93"/>
      <c r="P31" s="93">
        <v>15</v>
      </c>
      <c r="Q31" s="93">
        <v>15</v>
      </c>
      <c r="R31" s="90"/>
      <c r="S31" s="94"/>
      <c r="T31" s="94"/>
      <c r="U31" s="94"/>
      <c r="V31" s="94"/>
      <c r="W31" s="95"/>
      <c r="X31" s="90" t="s">
        <v>67</v>
      </c>
      <c r="Y31" s="90" t="s">
        <v>68</v>
      </c>
    </row>
    <row r="32" spans="1:25">
      <c r="A32" s="3">
        <v>28</v>
      </c>
      <c r="B32" s="5" t="s">
        <v>69</v>
      </c>
      <c r="C32" s="8"/>
      <c r="D32" s="8"/>
      <c r="E32" s="8"/>
      <c r="F32" s="8"/>
      <c r="G32" s="8"/>
      <c r="H32" s="8"/>
      <c r="I32" s="8"/>
      <c r="J32" s="8"/>
      <c r="K32" s="8"/>
      <c r="L32" s="8"/>
      <c r="M32" s="8"/>
      <c r="N32" s="90"/>
      <c r="O32" s="93"/>
      <c r="P32" s="93">
        <v>15</v>
      </c>
      <c r="Q32" s="93">
        <v>15</v>
      </c>
      <c r="R32" s="90"/>
      <c r="S32" s="94"/>
      <c r="T32" s="94"/>
      <c r="U32" s="94"/>
      <c r="V32" s="94"/>
      <c r="W32" s="95"/>
      <c r="X32" s="90" t="s">
        <v>70</v>
      </c>
      <c r="Y32" s="90" t="s">
        <v>68</v>
      </c>
    </row>
    <row r="33" spans="1:25">
      <c r="A33" s="3">
        <v>29</v>
      </c>
      <c r="B33" s="5" t="s">
        <v>71</v>
      </c>
      <c r="C33" s="8"/>
      <c r="D33" s="8"/>
      <c r="E33" s="8"/>
      <c r="F33" s="8"/>
      <c r="G33" s="8"/>
      <c r="H33" s="8"/>
      <c r="I33" s="8"/>
      <c r="J33" s="8"/>
      <c r="K33" s="8"/>
      <c r="L33" s="8"/>
      <c r="M33" s="8"/>
      <c r="N33" s="8"/>
      <c r="O33" s="8"/>
      <c r="P33" s="90"/>
      <c r="Q33" s="90"/>
      <c r="R33" s="8"/>
      <c r="S33" s="97"/>
      <c r="T33" s="97"/>
      <c r="U33" s="97"/>
      <c r="V33" s="97"/>
      <c r="W33" s="98"/>
      <c r="X33" s="90" t="s">
        <v>72</v>
      </c>
      <c r="Y33" s="90" t="s">
        <v>38</v>
      </c>
    </row>
    <row r="34" spans="1:25">
      <c r="A34" s="3">
        <v>30</v>
      </c>
      <c r="B34" s="5" t="s">
        <v>73</v>
      </c>
      <c r="C34" s="8"/>
      <c r="D34" s="8"/>
      <c r="E34" s="8"/>
      <c r="F34" s="8"/>
      <c r="G34" s="8"/>
      <c r="H34" s="8"/>
      <c r="I34" s="8"/>
      <c r="J34" s="8"/>
      <c r="K34" s="8"/>
      <c r="L34" s="8"/>
      <c r="M34" s="8"/>
      <c r="N34" s="8"/>
      <c r="O34" s="8"/>
      <c r="P34" s="90">
        <v>7.5</v>
      </c>
      <c r="Q34" s="90">
        <v>15</v>
      </c>
      <c r="R34" s="8"/>
      <c r="S34" s="97"/>
      <c r="T34" s="97"/>
      <c r="U34" s="97"/>
      <c r="V34" s="97"/>
      <c r="W34" s="98"/>
      <c r="X34" s="90" t="s">
        <v>32</v>
      </c>
      <c r="Y34" s="90" t="s">
        <v>68</v>
      </c>
    </row>
  </sheetData>
  <mergeCells count="11">
    <mergeCell ref="B1:Y1"/>
    <mergeCell ref="C2:G2"/>
    <mergeCell ref="C3:E3"/>
    <mergeCell ref="A2:A4"/>
    <mergeCell ref="B2:B4"/>
    <mergeCell ref="F3:F4"/>
    <mergeCell ref="X2:X4"/>
    <mergeCell ref="Y2:Y4"/>
    <mergeCell ref="H2:L3"/>
    <mergeCell ref="M2:R3"/>
    <mergeCell ref="S2:W3"/>
  </mergeCells>
  <phoneticPr fontId="3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51"/>
  <sheetViews>
    <sheetView workbookViewId="0">
      <selection activeCell="K11" sqref="K11"/>
    </sheetView>
  </sheetViews>
  <sheetFormatPr defaultColWidth="9" defaultRowHeight="13.5"/>
  <cols>
    <col min="2" max="2" width="35.875" customWidth="1"/>
    <col min="3" max="3" width="18.875" style="58" customWidth="1"/>
    <col min="4" max="4" width="22.375" customWidth="1"/>
    <col min="8" max="8" width="9" customWidth="1"/>
  </cols>
  <sheetData>
    <row r="1" spans="1:4" ht="19.5">
      <c r="A1" s="227" t="s">
        <v>323</v>
      </c>
      <c r="B1" s="227"/>
      <c r="C1" s="227"/>
      <c r="D1" s="227"/>
    </row>
    <row r="2" spans="1:4" ht="37.5" customHeight="1">
      <c r="A2" s="228" t="s">
        <v>324</v>
      </c>
      <c r="B2" s="228"/>
      <c r="C2" s="228"/>
      <c r="D2" s="228"/>
    </row>
    <row r="3" spans="1:4">
      <c r="A3" s="59" t="s">
        <v>325</v>
      </c>
      <c r="B3" s="59" t="s">
        <v>326</v>
      </c>
      <c r="C3" s="59" t="s">
        <v>327</v>
      </c>
      <c r="D3" s="59" t="s">
        <v>147</v>
      </c>
    </row>
    <row r="4" spans="1:4" ht="27.75" customHeight="1">
      <c r="A4" s="235" t="s">
        <v>328</v>
      </c>
      <c r="B4" s="61" t="s">
        <v>329</v>
      </c>
      <c r="C4" s="62" t="s">
        <v>330</v>
      </c>
      <c r="D4" s="63" t="s">
        <v>331</v>
      </c>
    </row>
    <row r="5" spans="1:4">
      <c r="A5" s="236"/>
      <c r="B5" s="61" t="s">
        <v>332</v>
      </c>
      <c r="C5" s="62" t="s">
        <v>333</v>
      </c>
      <c r="D5" s="65"/>
    </row>
    <row r="6" spans="1:4">
      <c r="A6" s="236"/>
      <c r="B6" s="61" t="s">
        <v>334</v>
      </c>
      <c r="C6" s="62" t="s">
        <v>335</v>
      </c>
      <c r="D6" s="65"/>
    </row>
    <row r="7" spans="1:4">
      <c r="A7" s="236"/>
      <c r="B7" s="66" t="s">
        <v>336</v>
      </c>
      <c r="C7" s="67" t="s">
        <v>337</v>
      </c>
      <c r="D7" s="65"/>
    </row>
    <row r="8" spans="1:4">
      <c r="A8" s="237"/>
      <c r="B8" s="61" t="s">
        <v>338</v>
      </c>
      <c r="C8" s="62" t="s">
        <v>337</v>
      </c>
      <c r="D8" s="68"/>
    </row>
    <row r="9" spans="1:4" ht="12" customHeight="1">
      <c r="A9" s="235" t="s">
        <v>339</v>
      </c>
      <c r="B9" s="61" t="s">
        <v>340</v>
      </c>
      <c r="C9" s="62" t="s">
        <v>341</v>
      </c>
      <c r="D9" s="242" t="s">
        <v>342</v>
      </c>
    </row>
    <row r="10" spans="1:4">
      <c r="A10" s="236"/>
      <c r="B10" s="61" t="s">
        <v>343</v>
      </c>
      <c r="C10" s="62" t="s">
        <v>344</v>
      </c>
      <c r="D10" s="242"/>
    </row>
    <row r="11" spans="1:4">
      <c r="A11" s="236"/>
      <c r="B11" s="61" t="s">
        <v>345</v>
      </c>
      <c r="C11" s="62" t="s">
        <v>330</v>
      </c>
      <c r="D11" s="242"/>
    </row>
    <row r="12" spans="1:4">
      <c r="A12" s="236"/>
      <c r="B12" s="61" t="s">
        <v>346</v>
      </c>
      <c r="C12" s="62" t="s">
        <v>347</v>
      </c>
      <c r="D12" s="242"/>
    </row>
    <row r="13" spans="1:4">
      <c r="A13" s="236"/>
      <c r="B13" s="61" t="s">
        <v>348</v>
      </c>
      <c r="C13" s="62" t="s">
        <v>337</v>
      </c>
      <c r="D13" s="242"/>
    </row>
    <row r="14" spans="1:4">
      <c r="A14" s="237"/>
      <c r="B14" s="61" t="s">
        <v>349</v>
      </c>
      <c r="C14" s="62" t="s">
        <v>350</v>
      </c>
      <c r="D14" s="242"/>
    </row>
    <row r="15" spans="1:4" ht="15" customHeight="1">
      <c r="A15" s="235" t="s">
        <v>351</v>
      </c>
      <c r="B15" s="61" t="s">
        <v>352</v>
      </c>
      <c r="C15" s="62" t="s">
        <v>330</v>
      </c>
      <c r="D15" s="242" t="s">
        <v>353</v>
      </c>
    </row>
    <row r="16" spans="1:4">
      <c r="A16" s="236"/>
      <c r="B16" s="61" t="s">
        <v>354</v>
      </c>
      <c r="C16" s="62" t="s">
        <v>350</v>
      </c>
      <c r="D16" s="242"/>
    </row>
    <row r="17" spans="1:6">
      <c r="A17" s="236"/>
      <c r="B17" s="61" t="s">
        <v>355</v>
      </c>
      <c r="C17" s="62" t="s">
        <v>337</v>
      </c>
      <c r="D17" s="242"/>
    </row>
    <row r="18" spans="1:6">
      <c r="A18" s="236"/>
      <c r="B18" s="61" t="s">
        <v>356</v>
      </c>
      <c r="C18" s="62" t="s">
        <v>337</v>
      </c>
      <c r="D18" s="242"/>
    </row>
    <row r="19" spans="1:6">
      <c r="A19" s="236"/>
      <c r="B19" s="61" t="s">
        <v>357</v>
      </c>
      <c r="C19" s="62" t="s">
        <v>337</v>
      </c>
      <c r="D19" s="61" t="s">
        <v>358</v>
      </c>
    </row>
    <row r="20" spans="1:6">
      <c r="A20" s="237"/>
      <c r="B20" s="61" t="s">
        <v>359</v>
      </c>
      <c r="C20" s="62" t="s">
        <v>337</v>
      </c>
      <c r="D20" s="61" t="s">
        <v>360</v>
      </c>
    </row>
    <row r="21" spans="1:6" ht="24" customHeight="1">
      <c r="A21" s="235" t="s">
        <v>361</v>
      </c>
      <c r="B21" s="69" t="s">
        <v>362</v>
      </c>
      <c r="C21" s="70" t="s">
        <v>363</v>
      </c>
      <c r="D21" s="69" t="s">
        <v>364</v>
      </c>
    </row>
    <row r="22" spans="1:6" ht="23.25" customHeight="1">
      <c r="A22" s="236"/>
      <c r="B22" s="69" t="s">
        <v>365</v>
      </c>
      <c r="C22" s="70" t="s">
        <v>366</v>
      </c>
      <c r="D22" s="69" t="s">
        <v>367</v>
      </c>
    </row>
    <row r="23" spans="1:6">
      <c r="A23" s="236"/>
      <c r="B23" s="61" t="s">
        <v>368</v>
      </c>
      <c r="C23" s="62" t="s">
        <v>369</v>
      </c>
      <c r="D23" s="61"/>
    </row>
    <row r="24" spans="1:6">
      <c r="A24" s="236"/>
      <c r="B24" s="61" t="s">
        <v>370</v>
      </c>
      <c r="C24" s="62" t="s">
        <v>369</v>
      </c>
      <c r="D24" s="61"/>
    </row>
    <row r="25" spans="1:6">
      <c r="A25" s="236"/>
      <c r="B25" s="61" t="s">
        <v>371</v>
      </c>
      <c r="C25" s="62" t="s">
        <v>337</v>
      </c>
      <c r="D25" s="61"/>
    </row>
    <row r="26" spans="1:6">
      <c r="A26" s="237"/>
      <c r="B26" s="61" t="s">
        <v>372</v>
      </c>
      <c r="C26" s="62" t="s">
        <v>373</v>
      </c>
      <c r="D26" s="61"/>
    </row>
    <row r="27" spans="1:6">
      <c r="A27" s="238" t="s">
        <v>374</v>
      </c>
      <c r="B27" s="61" t="s">
        <v>375</v>
      </c>
      <c r="C27" s="62" t="s">
        <v>376</v>
      </c>
      <c r="D27" s="62" t="s">
        <v>377</v>
      </c>
    </row>
    <row r="28" spans="1:6" ht="27.75" customHeight="1">
      <c r="A28" s="238"/>
      <c r="B28" s="61" t="s">
        <v>378</v>
      </c>
      <c r="C28" s="62" t="s">
        <v>379</v>
      </c>
      <c r="D28" s="62" t="s">
        <v>377</v>
      </c>
    </row>
    <row r="30" spans="1:6">
      <c r="A30" s="229" t="s">
        <v>380</v>
      </c>
      <c r="B30" s="229"/>
      <c r="C30" s="229"/>
      <c r="D30" s="229"/>
      <c r="E30" s="229"/>
      <c r="F30" s="229"/>
    </row>
    <row r="31" spans="1:6">
      <c r="A31" s="71" t="s">
        <v>381</v>
      </c>
      <c r="B31" s="72" t="s">
        <v>382</v>
      </c>
      <c r="C31" s="72" t="s">
        <v>383</v>
      </c>
      <c r="D31" s="72" t="s">
        <v>384</v>
      </c>
      <c r="E31" s="72" t="s">
        <v>385</v>
      </c>
      <c r="F31" s="72" t="s">
        <v>147</v>
      </c>
    </row>
    <row r="32" spans="1:6">
      <c r="A32" s="73"/>
      <c r="B32" s="74" t="s">
        <v>386</v>
      </c>
      <c r="C32" s="239" t="s">
        <v>387</v>
      </c>
      <c r="D32" s="239"/>
      <c r="E32" s="243"/>
      <c r="F32" s="243"/>
    </row>
    <row r="33" spans="1:6">
      <c r="A33" s="73"/>
      <c r="B33" s="74" t="s">
        <v>388</v>
      </c>
      <c r="C33" s="241"/>
      <c r="D33" s="241"/>
      <c r="E33" s="244"/>
      <c r="F33" s="244"/>
    </row>
    <row r="34" spans="1:6">
      <c r="A34" s="73" t="s">
        <v>389</v>
      </c>
      <c r="B34" s="75"/>
      <c r="C34" s="76" t="s">
        <v>390</v>
      </c>
      <c r="D34" s="76"/>
      <c r="E34" s="77"/>
      <c r="F34" s="77"/>
    </row>
    <row r="35" spans="1:6">
      <c r="A35" s="73" t="s">
        <v>373</v>
      </c>
      <c r="B35" s="74" t="s">
        <v>391</v>
      </c>
      <c r="C35" s="74" t="s">
        <v>392</v>
      </c>
      <c r="D35" s="239"/>
      <c r="E35" s="239"/>
      <c r="F35" s="245" t="s">
        <v>393</v>
      </c>
    </row>
    <row r="36" spans="1:6">
      <c r="A36" s="78"/>
      <c r="B36" s="76" t="s">
        <v>394</v>
      </c>
      <c r="C36" s="76" t="s">
        <v>395</v>
      </c>
      <c r="D36" s="241"/>
      <c r="E36" s="241"/>
      <c r="F36" s="246"/>
    </row>
    <row r="37" spans="1:6">
      <c r="A37" s="79" t="s">
        <v>396</v>
      </c>
      <c r="B37" s="239" t="s">
        <v>397</v>
      </c>
      <c r="C37" s="74" t="s">
        <v>398</v>
      </c>
      <c r="D37" s="239"/>
      <c r="E37" s="239"/>
      <c r="F37" s="243"/>
    </row>
    <row r="38" spans="1:6">
      <c r="A38" s="79" t="s">
        <v>388</v>
      </c>
      <c r="B38" s="240"/>
      <c r="C38" s="74" t="s">
        <v>399</v>
      </c>
      <c r="D38" s="240"/>
      <c r="E38" s="240"/>
      <c r="F38" s="247"/>
    </row>
    <row r="39" spans="1:6">
      <c r="A39" s="80"/>
      <c r="B39" s="240"/>
      <c r="C39" s="74" t="s">
        <v>400</v>
      </c>
      <c r="D39" s="240"/>
      <c r="E39" s="240"/>
      <c r="F39" s="247"/>
    </row>
    <row r="40" spans="1:6">
      <c r="A40" s="80"/>
      <c r="B40" s="241"/>
      <c r="C40" s="76" t="s">
        <v>401</v>
      </c>
      <c r="D40" s="241"/>
      <c r="E40" s="241"/>
      <c r="F40" s="244"/>
    </row>
    <row r="41" spans="1:6">
      <c r="A41" s="80"/>
      <c r="B41" s="239" t="s">
        <v>402</v>
      </c>
      <c r="C41" s="74" t="s">
        <v>403</v>
      </c>
      <c r="D41" s="239"/>
      <c r="E41" s="239"/>
      <c r="F41" s="243" t="s">
        <v>404</v>
      </c>
    </row>
    <row r="42" spans="1:6">
      <c r="A42" s="80"/>
      <c r="B42" s="240"/>
      <c r="C42" s="74" t="s">
        <v>405</v>
      </c>
      <c r="D42" s="240"/>
      <c r="E42" s="240"/>
      <c r="F42" s="247"/>
    </row>
    <row r="43" spans="1:6" ht="48.75" customHeight="1">
      <c r="A43" s="81"/>
      <c r="B43" s="241"/>
      <c r="C43" s="76" t="s">
        <v>401</v>
      </c>
      <c r="D43" s="241"/>
      <c r="E43" s="241"/>
      <c r="F43" s="244"/>
    </row>
    <row r="44" spans="1:6">
      <c r="A44" s="230" t="s">
        <v>406</v>
      </c>
      <c r="B44" s="231"/>
      <c r="C44" s="232"/>
      <c r="D44" s="82"/>
      <c r="E44" s="82"/>
      <c r="F44" s="82"/>
    </row>
    <row r="46" spans="1:6" ht="28.5" customHeight="1">
      <c r="A46" s="229" t="s">
        <v>407</v>
      </c>
      <c r="B46" s="229"/>
      <c r="C46" s="229"/>
      <c r="D46" s="229"/>
      <c r="E46" s="229"/>
    </row>
    <row r="47" spans="1:6">
      <c r="A47" s="83" t="s">
        <v>408</v>
      </c>
      <c r="B47" s="84" t="s">
        <v>383</v>
      </c>
      <c r="C47" s="84" t="s">
        <v>384</v>
      </c>
      <c r="D47" s="84" t="s">
        <v>385</v>
      </c>
      <c r="E47" s="84" t="s">
        <v>147</v>
      </c>
    </row>
    <row r="48" spans="1:6" ht="56.25">
      <c r="A48" s="64" t="s">
        <v>409</v>
      </c>
      <c r="B48" s="66" t="s">
        <v>410</v>
      </c>
      <c r="C48" s="60"/>
      <c r="D48" s="85"/>
      <c r="E48" s="85"/>
    </row>
    <row r="49" spans="1:5" ht="33.75">
      <c r="A49" s="64" t="s">
        <v>411</v>
      </c>
      <c r="B49" s="63" t="s">
        <v>412</v>
      </c>
      <c r="C49" s="60"/>
      <c r="D49" s="85"/>
      <c r="E49" s="85"/>
    </row>
    <row r="50" spans="1:5" ht="22.5">
      <c r="A50" s="64" t="s">
        <v>413</v>
      </c>
      <c r="B50" s="63" t="s">
        <v>414</v>
      </c>
      <c r="C50" s="60"/>
      <c r="D50" s="85"/>
      <c r="E50" s="85"/>
    </row>
    <row r="51" spans="1:5">
      <c r="A51" s="233" t="s">
        <v>415</v>
      </c>
      <c r="B51" s="234"/>
      <c r="C51" s="86"/>
      <c r="D51" s="87"/>
      <c r="E51" s="87"/>
    </row>
  </sheetData>
  <mergeCells count="28">
    <mergeCell ref="F32:F33"/>
    <mergeCell ref="F35:F36"/>
    <mergeCell ref="F37:F40"/>
    <mergeCell ref="F41:F43"/>
    <mergeCell ref="A51:B51"/>
    <mergeCell ref="A4:A8"/>
    <mergeCell ref="A9:A14"/>
    <mergeCell ref="A15:A20"/>
    <mergeCell ref="A21:A26"/>
    <mergeCell ref="A27:A28"/>
    <mergeCell ref="B37:B40"/>
    <mergeCell ref="B41:B43"/>
    <mergeCell ref="A1:D1"/>
    <mergeCell ref="A2:D2"/>
    <mergeCell ref="A30:F30"/>
    <mergeCell ref="A44:C44"/>
    <mergeCell ref="A46:E46"/>
    <mergeCell ref="C32:C33"/>
    <mergeCell ref="D9:D14"/>
    <mergeCell ref="D15:D18"/>
    <mergeCell ref="D32:D33"/>
    <mergeCell ref="D35:D36"/>
    <mergeCell ref="D37:D40"/>
    <mergeCell ref="D41:D43"/>
    <mergeCell ref="E32:E33"/>
    <mergeCell ref="E35:E36"/>
    <mergeCell ref="E37:E40"/>
    <mergeCell ref="E41:E43"/>
  </mergeCells>
  <phoneticPr fontId="30" type="noConversion"/>
  <pageMargins left="0.7" right="0.7" top="0.75" bottom="0.75" header="0.3" footer="0.3"/>
  <pageSetup paperSize="9" orientation="landscape"/>
  <legacyDrawing r:id="rId1"/>
  <oleObjects>
    <oleObject progId="Equation.3" shapeId="3076" r:id="rId2"/>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20</vt:i4>
      </vt:variant>
    </vt:vector>
  </HeadingPairs>
  <TitlesOfParts>
    <vt:vector size="20" baseType="lpstr">
      <vt:lpstr>教师工作业绩一览表</vt:lpstr>
      <vt:lpstr>教科研业绩</vt:lpstr>
      <vt:lpstr>科研工作量</vt:lpstr>
      <vt:lpstr>教研工作量</vt:lpstr>
      <vt:lpstr>教研申报</vt:lpstr>
      <vt:lpstr>科研申报</vt:lpstr>
      <vt:lpstr>教科研考核细则</vt:lpstr>
      <vt:lpstr>学院发展</vt:lpstr>
      <vt:lpstr>学院发展考核细则</vt:lpstr>
      <vt:lpstr>工会活动</vt:lpstr>
      <vt:lpstr>行政</vt:lpstr>
      <vt:lpstr>行政岗位考评表</vt:lpstr>
      <vt:lpstr>督导听课</vt:lpstr>
      <vt:lpstr>授课任务</vt:lpstr>
      <vt:lpstr>教学档案抽查</vt:lpstr>
      <vt:lpstr>考研指导教师</vt:lpstr>
      <vt:lpstr>就业第三方工作教师</vt:lpstr>
      <vt:lpstr>学科竞赛</vt:lpstr>
      <vt:lpstr>学生科研</vt:lpstr>
      <vt:lpstr>导师指导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Windows 用户</cp:lastModifiedBy>
  <cp:lastPrinted>2022-01-06T01:20:00Z</cp:lastPrinted>
  <dcterms:created xsi:type="dcterms:W3CDTF">2019-12-23T07:50:00Z</dcterms:created>
  <dcterms:modified xsi:type="dcterms:W3CDTF">2022-01-07T05:53:00Z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11EF7A2CB4F5435E86C0D1F0CE1A4470</vt:lpwstr>
  </property>
</Properties>
</file>